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Информация_о_школе" sheetId="1" r:id="rId1"/>
    <sheet name="Условия" sheetId="2" r:id="rId2"/>
    <sheet name="Повышение_квалиф." sheetId="3" r:id="rId3"/>
    <sheet name="Свод" sheetId="4" r:id="rId4"/>
  </sheets>
  <definedNames/>
  <calcPr fullCalcOnLoad="1"/>
</workbook>
</file>

<file path=xl/comments2.xml><?xml version="1.0" encoding="utf-8"?>
<comments xmlns="http://schemas.openxmlformats.org/spreadsheetml/2006/main">
  <authors>
    <author>sparhacheva</author>
  </authors>
  <commentList>
    <comment ref="D23" authorId="0">
      <text>
        <r>
          <rPr>
            <b/>
            <sz val="8"/>
            <color indexed="16"/>
            <rFont val="Tahoma"/>
            <family val="2"/>
          </rPr>
          <t>Сумма часов за четыре года не должна превышеть 289 часов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sz val="8"/>
            <color indexed="16"/>
            <rFont val="Tahoma"/>
            <family val="2"/>
          </rPr>
          <t>Напишите, какие другие педагоги сопровождения и дополнительного обазования есть в ОО</t>
        </r>
      </text>
    </comment>
  </commentList>
</comments>
</file>

<file path=xl/sharedStrings.xml><?xml version="1.0" encoding="utf-8"?>
<sst xmlns="http://schemas.openxmlformats.org/spreadsheetml/2006/main" count="431" uniqueCount="265">
  <si>
    <t>Характеристика готовности учреждения к введению ФГОС НОО</t>
  </si>
  <si>
    <t>№</t>
  </si>
  <si>
    <t>Наименование показателя</t>
  </si>
  <si>
    <t>Общие сведения о введении ФГОС НОО в образовательном учреждении</t>
  </si>
  <si>
    <t>Классные журналы в начальной школе ведутся в электронной форме</t>
  </si>
  <si>
    <t>В «Положение об оплате труда» включен пункт о распределении стимулирующей части заработной платы в зависимости от результативности</t>
  </si>
  <si>
    <t>Повышение квалификации административных и педагогических работников</t>
  </si>
  <si>
    <t>Общие сведения о повышении квалификации административных и педагогических работников учреждения</t>
  </si>
  <si>
    <t>Количество учителей, прошедших повышение квалификации по договорам с иными организациями, осуществляющими образовательную деятельность на основании лицензии в указанной сфере (в т.ч. дистанционное обучение)</t>
  </si>
  <si>
    <t>Вопросы для учителя, проходившего повышение квалификации по новому ФГОС НОО:</t>
  </si>
  <si>
    <t>Проводилась ли на курсах повышения квалификации подготовка по самостоятельной разработке рабочей учебной программы дисциплины?</t>
  </si>
  <si>
    <t>Освещалось ли формирование универсальных учебных действий на курсах повышения квалификации</t>
  </si>
  <si>
    <t>да</t>
  </si>
  <si>
    <t>нет</t>
  </si>
  <si>
    <t>до 3 лет</t>
  </si>
  <si>
    <t>4-8 лет</t>
  </si>
  <si>
    <t>9-16 лет</t>
  </si>
  <si>
    <t>29-35 лет</t>
  </si>
  <si>
    <t>36-42 лет</t>
  </si>
  <si>
    <t>43-49 лет</t>
  </si>
  <si>
    <t>2 категория</t>
  </si>
  <si>
    <t>1 категория</t>
  </si>
  <si>
    <t>высшая категория</t>
  </si>
  <si>
    <t>среднее профессиональное</t>
  </si>
  <si>
    <t>начальное профессиональное</t>
  </si>
  <si>
    <t>отсутствует</t>
  </si>
  <si>
    <t>Вопрос не освещался</t>
  </si>
  <si>
    <t xml:space="preserve">Без практических занятий </t>
  </si>
  <si>
    <t>С практическими занятиями</t>
  </si>
  <si>
    <t>17 и более лет</t>
  </si>
  <si>
    <t>50 и более лет</t>
  </si>
  <si>
    <t>Количество учащихся</t>
  </si>
  <si>
    <t>Количество классов</t>
  </si>
  <si>
    <t>Количество учителей, преподающих в</t>
  </si>
  <si>
    <t xml:space="preserve"> 1 классах</t>
  </si>
  <si>
    <t>2 классах</t>
  </si>
  <si>
    <t>3 классах</t>
  </si>
  <si>
    <t>4 классах</t>
  </si>
  <si>
    <t>возраст</t>
  </si>
  <si>
    <t>стаж работы в административной должности</t>
  </si>
  <si>
    <t>уровень образования</t>
  </si>
  <si>
    <t>квалификационная категория</t>
  </si>
  <si>
    <t xml:space="preserve"> 1 классов </t>
  </si>
  <si>
    <t>2 классов</t>
  </si>
  <si>
    <t xml:space="preserve"> 3 классов</t>
  </si>
  <si>
    <t>4 классов</t>
  </si>
  <si>
    <t xml:space="preserve">                          Характеристика готовности учреждения к введению ФГОС НОО</t>
  </si>
  <si>
    <t>Ответ</t>
  </si>
  <si>
    <t>Название района РК</t>
  </si>
  <si>
    <t>Полное наименование школы</t>
  </si>
  <si>
    <t>Номер контактного телефона</t>
  </si>
  <si>
    <t>тип</t>
  </si>
  <si>
    <t>Сыктывкар</t>
  </si>
  <si>
    <t>Воркута</t>
  </si>
  <si>
    <t>Вуктыл</t>
  </si>
  <si>
    <t>Ижемский</t>
  </si>
  <si>
    <t>Инта</t>
  </si>
  <si>
    <t>вид</t>
  </si>
  <si>
    <t>Княжпогостский</t>
  </si>
  <si>
    <t>начальная общеобразовательная школа</t>
  </si>
  <si>
    <t>Койгородский</t>
  </si>
  <si>
    <t>основная общеобразовательная школа</t>
  </si>
  <si>
    <t>Корткеросский</t>
  </si>
  <si>
    <t>средняя общеобразовательная школа</t>
  </si>
  <si>
    <t>Печора</t>
  </si>
  <si>
    <t>средняя общеобразовательная школа с углубленным изучением отдельных предметов</t>
  </si>
  <si>
    <t>Прилузский</t>
  </si>
  <si>
    <t>Сосногорский</t>
  </si>
  <si>
    <t>Сыктывдинский</t>
  </si>
  <si>
    <t>Сысольский</t>
  </si>
  <si>
    <t>Троицко-Печорский</t>
  </si>
  <si>
    <t>Удорский</t>
  </si>
  <si>
    <t>Усинск</t>
  </si>
  <si>
    <t>Усть-Вымский</t>
  </si>
  <si>
    <t>Усть-Куломский</t>
  </si>
  <si>
    <t>Усть-Цилемский</t>
  </si>
  <si>
    <t>Ухта</t>
  </si>
  <si>
    <t>Электронная почта</t>
  </si>
  <si>
    <t>Вопросы представителю административно-управленческого персонала, курирующему внедрение ФГОС НОО</t>
  </si>
  <si>
    <t>Мониторинг введения ФГОС НОО</t>
  </si>
  <si>
    <t>начального общего образования</t>
  </si>
  <si>
    <t>основного общего образования</t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</si>
  <si>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 xml:space="preserve">, обучающихся в </t>
    </r>
    <r>
      <rPr>
        <b/>
        <sz val="11"/>
        <color indexed="18"/>
        <rFont val="Arial"/>
        <family val="2"/>
      </rPr>
      <t xml:space="preserve">первых </t>
    </r>
    <r>
      <rPr>
        <sz val="11"/>
        <color indexed="18"/>
        <rFont val="Arial"/>
        <family val="2"/>
      </rPr>
      <t>классах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</si>
  <si>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 xml:space="preserve">, обучающихся во </t>
    </r>
    <r>
      <rPr>
        <b/>
        <sz val="11"/>
        <color indexed="18"/>
        <rFont val="Arial"/>
        <family val="2"/>
      </rPr>
      <t>вторых</t>
    </r>
    <r>
      <rPr>
        <sz val="11"/>
        <color indexed="18"/>
        <rFont val="Arial"/>
        <family val="2"/>
      </rPr>
      <t xml:space="preserve"> классах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</si>
  <si>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 xml:space="preserve">, обучающихся в </t>
    </r>
    <r>
      <rPr>
        <b/>
        <sz val="11"/>
        <color indexed="18"/>
        <rFont val="Arial"/>
        <family val="2"/>
      </rPr>
      <t xml:space="preserve">третьих </t>
    </r>
    <r>
      <rPr>
        <sz val="11"/>
        <color indexed="18"/>
        <rFont val="Arial"/>
        <family val="2"/>
      </rPr>
      <t>классах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</si>
  <si>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 xml:space="preserve">, обучающихся в </t>
    </r>
    <r>
      <rPr>
        <b/>
        <sz val="11"/>
        <color indexed="18"/>
        <rFont val="Arial"/>
        <family val="2"/>
      </rPr>
      <t>четвертых</t>
    </r>
    <r>
      <rPr>
        <sz val="11"/>
        <color indexed="18"/>
        <rFont val="Arial"/>
        <family val="2"/>
      </rPr>
      <t xml:space="preserve"> классах по ФГОС НОО</t>
    </r>
  </si>
  <si>
    <t>Наличие системы выявления особых образовательных потребностей детей с ОВЗ</t>
  </si>
  <si>
    <t>Наличие мониторинга динамики развития детей</t>
  </si>
  <si>
    <r>
      <t xml:space="preserve">Количество часов в учебном плане, составляющих часть, формируемую участниками образовательного процесса в </t>
    </r>
    <r>
      <rPr>
        <b/>
        <sz val="11"/>
        <color indexed="18"/>
        <rFont val="Arial"/>
        <family val="2"/>
      </rPr>
      <t>первом</t>
    </r>
    <r>
      <rPr>
        <sz val="11"/>
        <color indexed="18"/>
        <rFont val="Arial"/>
        <family val="2"/>
      </rPr>
      <t xml:space="preserve"> классе</t>
    </r>
  </si>
  <si>
    <r>
      <t xml:space="preserve">Количество часов в учебном плане, составляющих часть, формируемую участниками образовательного процесса во </t>
    </r>
    <r>
      <rPr>
        <b/>
        <sz val="11"/>
        <color indexed="18"/>
        <rFont val="Arial"/>
        <family val="2"/>
      </rPr>
      <t>втором</t>
    </r>
    <r>
      <rPr>
        <sz val="11"/>
        <color indexed="18"/>
        <rFont val="Arial"/>
        <family val="2"/>
      </rPr>
      <t xml:space="preserve"> классе</t>
    </r>
  </si>
  <si>
    <r>
      <t xml:space="preserve">Количество часов в учебном плане, составляющих часть, формируемую участниками образовательного процесса в </t>
    </r>
    <r>
      <rPr>
        <b/>
        <sz val="11"/>
        <color indexed="18"/>
        <rFont val="Arial"/>
        <family val="2"/>
      </rPr>
      <t>третьем</t>
    </r>
    <r>
      <rPr>
        <sz val="11"/>
        <color indexed="18"/>
        <rFont val="Arial"/>
        <family val="2"/>
      </rPr>
      <t xml:space="preserve"> классе</t>
    </r>
  </si>
  <si>
    <r>
      <t xml:space="preserve">Количество часов в учебном плане, составляющих часть, формируемую участниками образовательного процесса в </t>
    </r>
    <r>
      <rPr>
        <b/>
        <sz val="11"/>
        <color indexed="18"/>
        <rFont val="Arial"/>
        <family val="2"/>
      </rPr>
      <t>четвертом</t>
    </r>
    <r>
      <rPr>
        <sz val="11"/>
        <color indexed="18"/>
        <rFont val="Arial"/>
        <family val="2"/>
      </rPr>
      <t xml:space="preserve"> классе</t>
    </r>
  </si>
  <si>
    <t>Часть  учебного плана, формируемая участниками образовательного процесса, реализуется через:</t>
  </si>
  <si>
    <t>План внеурочной деятельности</t>
  </si>
  <si>
    <t>Учебный план, обеспечивающий реализацию ФГОС НОО</t>
  </si>
  <si>
    <r>
      <t xml:space="preserve">Количество часов в плане внеурочной деятельности, предусмотренных на </t>
    </r>
    <r>
      <rPr>
        <b/>
        <sz val="11"/>
        <color indexed="18"/>
        <rFont val="Arial"/>
        <family val="2"/>
      </rPr>
      <t>четыр</t>
    </r>
    <r>
      <rPr>
        <sz val="11"/>
        <color indexed="18"/>
        <rFont val="Arial"/>
        <family val="2"/>
      </rPr>
      <t>е года обучения</t>
    </r>
  </si>
  <si>
    <t>В том числе по договорам с УДОД</t>
  </si>
  <si>
    <r>
      <t xml:space="preserve">Количество часов в плане внеурочной деятельности, реализуемых в каждом </t>
    </r>
    <r>
      <rPr>
        <b/>
        <sz val="11"/>
        <color indexed="18"/>
        <rFont val="Arial"/>
        <family val="2"/>
      </rPr>
      <t>первом</t>
    </r>
    <r>
      <rPr>
        <sz val="11"/>
        <color indexed="18"/>
        <rFont val="Arial"/>
        <family val="2"/>
      </rPr>
      <t xml:space="preserve"> классе (в среднем в неделю)</t>
    </r>
  </si>
  <si>
    <r>
      <t xml:space="preserve">Количество часов в плане внеурочной деятельности, реализуемых в каждом </t>
    </r>
    <r>
      <rPr>
        <b/>
        <sz val="11"/>
        <color indexed="18"/>
        <rFont val="Arial"/>
        <family val="2"/>
      </rPr>
      <t xml:space="preserve">втором </t>
    </r>
    <r>
      <rPr>
        <sz val="11"/>
        <color indexed="18"/>
        <rFont val="Arial"/>
        <family val="2"/>
      </rPr>
      <t>классе (в среднем в неделю)</t>
    </r>
  </si>
  <si>
    <r>
      <t xml:space="preserve">Количество часов в плане внеурочной деятельности, реализуемых в каждом </t>
    </r>
    <r>
      <rPr>
        <b/>
        <sz val="11"/>
        <color indexed="18"/>
        <rFont val="Arial"/>
        <family val="2"/>
      </rPr>
      <t>третьем</t>
    </r>
    <r>
      <rPr>
        <sz val="11"/>
        <color indexed="18"/>
        <rFont val="Arial"/>
        <family val="2"/>
      </rPr>
      <t xml:space="preserve"> классе (в среднем в неделю)</t>
    </r>
  </si>
  <si>
    <r>
      <t xml:space="preserve">Количество часов в плане внеурочной деятельности, реализуемых в каждом </t>
    </r>
    <r>
      <rPr>
        <b/>
        <sz val="11"/>
        <color indexed="18"/>
        <rFont val="Arial"/>
        <family val="2"/>
      </rPr>
      <t>четвертом</t>
    </r>
    <r>
      <rPr>
        <sz val="11"/>
        <color indexed="18"/>
        <rFont val="Arial"/>
        <family val="2"/>
      </rPr>
      <t xml:space="preserve"> классе (в среднем в неделю)</t>
    </r>
  </si>
  <si>
    <t>Кадровое обеспечение реализации ФГОС НОО</t>
  </si>
  <si>
    <t xml:space="preserve">Педагог-психолог </t>
  </si>
  <si>
    <t xml:space="preserve">Педагог-логопед (дефектолог) </t>
  </si>
  <si>
    <t>Социальный педагог</t>
  </si>
  <si>
    <t xml:space="preserve">Педагог-организатор </t>
  </si>
  <si>
    <t xml:space="preserve">Педагог дополнительного образования </t>
  </si>
  <si>
    <t>Другое (напишите):</t>
  </si>
  <si>
    <t>Уровень квалификации педагогов, реализующих ООП НОО, соответствует квалификационным характеристикам по соответствующей должности</t>
  </si>
  <si>
    <t>Количество учителей, прошедших повышение квалификации для работы по ФГОС НОО в КРИРО</t>
  </si>
  <si>
    <t>Общее количество представителей административно-управленческого персонала, прошедших повышение квалификации для работы по ФГОС НОО</t>
  </si>
  <si>
    <t>Финансовое обеспечение реализации ФГОС НОО</t>
  </si>
  <si>
    <t>Финансирование образовательного учреждения, реализующего ФГОС НОО, в части оплаты труда и учебных расходов осуществляется в расчете на одного обучающегося по нормативу</t>
  </si>
  <si>
    <t>В структуру норматива на ФОТ и учебные расходы включено обеспечение создания условий для реализации ФГОС НОО</t>
  </si>
  <si>
    <t>ОУ привлекает в порядке, установленном законодательством РФ в области образования, дополнительные финансовые средства за счет:</t>
  </si>
  <si>
    <t>Материально-техническое обеспечение реализации ФГОС НОО</t>
  </si>
  <si>
    <t xml:space="preserve">Количество автоматизированных рабочих мест учителя </t>
  </si>
  <si>
    <t xml:space="preserve">Библиотеки </t>
  </si>
  <si>
    <t xml:space="preserve">Читального зала </t>
  </si>
  <si>
    <t>Медиатеки</t>
  </si>
  <si>
    <t xml:space="preserve">Учебные занятия для углубленного изучения отдельных обязательных учебных предметов </t>
  </si>
  <si>
    <t xml:space="preserve">Учебные занятия этнокультурной направленности </t>
  </si>
  <si>
    <t>Учебные занятия, обеспечивающие интересы учащихся</t>
  </si>
  <si>
    <t>Предоставления платных дополнительных образовательных услуг</t>
  </si>
  <si>
    <t xml:space="preserve">Добровольных пожертвований и целевых взносов физических лиц </t>
  </si>
  <si>
    <t>Добровольных пожертвований и целевых взносов юридических лиц</t>
  </si>
  <si>
    <t>Не привлекает</t>
  </si>
  <si>
    <t>Обучающимся и педагогам обеспечена возможность работы на стационарных компьютерах библиотеки или использование переносных компьютеров</t>
  </si>
  <si>
    <t>В библиотеке имеются средства сканирования и распознавания текстов</t>
  </si>
  <si>
    <t>Обеспечен выход в Интернет с компьютеров, расположенных в помещении библиотеки</t>
  </si>
  <si>
    <t xml:space="preserve">Музыкой </t>
  </si>
  <si>
    <t xml:space="preserve">Изобразительным искусством </t>
  </si>
  <si>
    <t xml:space="preserve">Хореографией </t>
  </si>
  <si>
    <t>Моделированием</t>
  </si>
  <si>
    <t>Естественнонаучными исследованиями</t>
  </si>
  <si>
    <t>Техническим творчеством</t>
  </si>
  <si>
    <t>Иностранными языками</t>
  </si>
  <si>
    <t>Спортом</t>
  </si>
  <si>
    <t>Учебно-методическое и информационное обеспечение реализации ФГОС НОО</t>
  </si>
  <si>
    <t>Доступ к информации, несовместимой с задачами духовно-нравственного развития и воспитания обучающихся, ограничен</t>
  </si>
  <si>
    <t>Ведение дневников в начальной школе осуществляется в электронной форме</t>
  </si>
  <si>
    <t>В ОУ создана и функционирует площадка для диалога между всеми участниками образовательного процесса по поводу образовательной программы учреждения, программы развития учреждения и других стратегических вопросов развития учреждения</t>
  </si>
  <si>
    <t>Образовательный процесс в начальной школе обеспечен:</t>
  </si>
  <si>
    <t xml:space="preserve">Учебниками с  электронными приложениями </t>
  </si>
  <si>
    <t>Учебно-методической литературой по всем учебным предметам</t>
  </si>
  <si>
    <t>Дополнительной литературой (художественной, справочной, научно-популярной) и периодическими изданиями</t>
  </si>
  <si>
    <t>Психолого-педагогическое обеспечение реализации ФГОС НОО</t>
  </si>
  <si>
    <t>Наличие системы психолого-педагогического сопровождения участников образовательного процесса на начальной ступени общего образования</t>
  </si>
  <si>
    <t>Обеспечение вариативности направлений психолого-педагогического сопровождения:</t>
  </si>
  <si>
    <t>Сохранение и укрепление психологического здоровья обучающихся</t>
  </si>
  <si>
    <t xml:space="preserve">Формирование ценности здорового и безопасного образа жизни </t>
  </si>
  <si>
    <t xml:space="preserve">Дифференциация обучения 
</t>
  </si>
  <si>
    <t>Индивидуализация обучения</t>
  </si>
  <si>
    <t xml:space="preserve">Мониторинг возможностей и способностей обучающихся </t>
  </si>
  <si>
    <t xml:space="preserve">Выявление и поддержка одаренных детей </t>
  </si>
  <si>
    <t xml:space="preserve">Выявление и поддержка детей с ОВЗ </t>
  </si>
  <si>
    <t>Формирование коммуникативных навыков учащихся в разновозрастной среде</t>
  </si>
  <si>
    <t>Поддержка ученического самоуправления</t>
  </si>
  <si>
    <t>Качество повышения квалификации 
административных и педагогических работников</t>
  </si>
  <si>
    <t>педагогов сопровождения</t>
  </si>
  <si>
    <t>педагогов дополнительного образования</t>
  </si>
  <si>
    <t>учителей начальных классов (учителей-предметников), преподающих учебные предметы  обязательной части учебного плана</t>
  </si>
  <si>
    <t>Сведения о представителе административно-управленческого персонала, курирующего внедрение ФГОС НОО:</t>
  </si>
  <si>
    <t>Какие вопросы рассматривались на курсах повышения квалификации для представителей администрации, курирующих реализацию ФГОС НОО:</t>
  </si>
  <si>
    <t>Создание основной образовательной программы начального общего образования и/или ее компонентов</t>
  </si>
  <si>
    <t>Вопросы создания условий реализации основной образовательной программы НОО</t>
  </si>
  <si>
    <t>Вопросы организации текущей и итоговой оценки достижения планируемых результатов (предметных, метапредметных, личностных)</t>
  </si>
  <si>
    <t>Осуществление индивидуально ориентированной  помощи детям с ОВЗ</t>
  </si>
  <si>
    <t>Психологической</t>
  </si>
  <si>
    <t>Медицинской</t>
  </si>
  <si>
    <t>Педагогической</t>
  </si>
  <si>
    <t>Для детей с ОВЗ</t>
  </si>
  <si>
    <t>Для одаренных и талантливых детей</t>
  </si>
  <si>
    <t>Для обеих категорий детей</t>
  </si>
  <si>
    <t>В полной мере</t>
  </si>
  <si>
    <t>Не в полной мере</t>
  </si>
  <si>
    <t>Не соответствует</t>
  </si>
  <si>
    <t>свободный</t>
  </si>
  <si>
    <t>контролируемый</t>
  </si>
  <si>
    <t>По всем учебным предметам</t>
  </si>
  <si>
    <t>По основным учебным предметам</t>
  </si>
  <si>
    <t>По отдельным учебным предметам</t>
  </si>
  <si>
    <t>высшее профессиональное</t>
  </si>
  <si>
    <t xml:space="preserve">Педагогической </t>
  </si>
  <si>
    <t>Количество часов в учебном плане, составляющих часть, формируемую участниками образовательного процесса в 1 классе</t>
  </si>
  <si>
    <t>Количество часов в учебном плане, составляющих часть, формируемую участниками образовательного процесса во 2 классе</t>
  </si>
  <si>
    <t>Количество часов в учебном плане, составляющих часть, формируемую участниками образовательного процесса в 3 классе</t>
  </si>
  <si>
    <t>Количество часов в учебном плане, составляющих часть, формируемую участниками образовательного процесса в 4 классе</t>
  </si>
  <si>
    <t>Количество часов в плане внеурочной деятельности, предусмотренных на 4 года обучения</t>
  </si>
  <si>
    <t>Количество часов в плане внеурочной деятельности, реализуемых в каждом 1 классе (в среднем в неделю)</t>
  </si>
  <si>
    <t>Количество часов в плане внеурочной деятельности, реализуемых в каждом 2 классе (в среднем в неделю)</t>
  </si>
  <si>
    <t>Количество часов в плане внеурочной деятельности, реализуемых в каждом 3 классе (в среднем в неделю)</t>
  </si>
  <si>
    <t>Количество часов в плане внеурочной деятельности, реализуемых в каждом 4 классе (в среднем в неделю)</t>
  </si>
  <si>
    <t>Педагог-психолог</t>
  </si>
  <si>
    <t>Педагог-логопед (дефектолог)</t>
  </si>
  <si>
    <t xml:space="preserve">Социальный педагог </t>
  </si>
  <si>
    <t>Педагог доп. Образования</t>
  </si>
  <si>
    <t>Другое</t>
  </si>
  <si>
    <t>учителей начальных классов (учителей-предметников), преподающих учебные предметы обязательной части учебного плана</t>
  </si>
  <si>
    <t>Добровольных пожертвований и целевых взносов физических лиц</t>
  </si>
  <si>
    <t>Библиотеки</t>
  </si>
  <si>
    <t>Музыкой</t>
  </si>
  <si>
    <t>Изобразительным искусством</t>
  </si>
  <si>
    <t>Хореографией</t>
  </si>
  <si>
    <t xml:space="preserve">Техническим творчеством </t>
  </si>
  <si>
    <t xml:space="preserve">Образовательный процесс в начальной школе обеспечен: </t>
  </si>
  <si>
    <t>Учебниками с  электронными приложениями</t>
  </si>
  <si>
    <t xml:space="preserve">Сохранение и укрепление психологического здоровья обучающихся </t>
  </si>
  <si>
    <t>Дифференциация обучения</t>
  </si>
  <si>
    <t>Вопросы представителю административно-управленческого персонала, курирующего реализацию ФГОС НОО</t>
  </si>
  <si>
    <t xml:space="preserve">Другое </t>
  </si>
  <si>
    <t>напишите:</t>
  </si>
  <si>
    <t>ОУ не использует ИУП</t>
  </si>
  <si>
    <r>
      <t xml:space="preserve">Количество </t>
    </r>
    <r>
      <rPr>
        <b/>
        <sz val="11"/>
        <color indexed="18"/>
        <rFont val="Arial"/>
        <family val="2"/>
      </rPr>
      <t>первых классо</t>
    </r>
    <r>
      <rPr>
        <sz val="11"/>
        <color indexed="18"/>
        <rFont val="Arial"/>
        <family val="2"/>
      </rPr>
      <t>в, обучающихся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</si>
  <si>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вторых классов</t>
    </r>
    <r>
      <rPr>
        <sz val="11"/>
        <color indexed="18"/>
        <rFont val="Arial"/>
        <family val="2"/>
      </rPr>
      <t>, обучающихся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</si>
  <si>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третьих классов</t>
    </r>
    <r>
      <rPr>
        <sz val="11"/>
        <color indexed="18"/>
        <rFont val="Arial"/>
        <family val="2"/>
      </rPr>
      <t>, обучающихся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</si>
  <si>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четвертых классов</t>
    </r>
    <r>
      <rPr>
        <sz val="11"/>
        <color indexed="18"/>
        <rFont val="Arial"/>
        <family val="2"/>
      </rPr>
      <t>, обучающихся по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</si>
  <si>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учителей</t>
    </r>
    <r>
      <rPr>
        <sz val="11"/>
        <color indexed="18"/>
        <rFont val="Arial"/>
        <family val="2"/>
      </rPr>
      <t xml:space="preserve">, преподающих в </t>
    </r>
    <r>
      <rPr>
        <b/>
        <sz val="11"/>
        <color indexed="18"/>
        <rFont val="Arial"/>
        <family val="2"/>
      </rPr>
      <t>первых</t>
    </r>
    <r>
      <rPr>
        <sz val="11"/>
        <color indexed="18"/>
        <rFont val="Arial"/>
        <family val="2"/>
      </rPr>
      <t xml:space="preserve"> </t>
    </r>
    <r>
      <rPr>
        <b/>
        <sz val="11"/>
        <color indexed="18"/>
        <rFont val="Arial"/>
        <family val="2"/>
      </rPr>
      <t>классах</t>
    </r>
    <r>
      <rPr>
        <sz val="11"/>
        <color indexed="18"/>
        <rFont val="Arial"/>
        <family val="2"/>
      </rPr>
      <t xml:space="preserve"> учебные предметы </t>
    </r>
    <r>
      <rPr>
        <b/>
        <sz val="11"/>
        <color indexed="18"/>
        <rFont val="Arial"/>
        <family val="2"/>
      </rPr>
      <t xml:space="preserve">обязательной части </t>
    </r>
    <r>
      <rPr>
        <sz val="11"/>
        <color indexed="18"/>
        <rFont val="Arial"/>
        <family val="2"/>
      </rPr>
      <t>учебного плана по требованиям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</si>
  <si>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учителей</t>
    </r>
    <r>
      <rPr>
        <sz val="11"/>
        <color indexed="18"/>
        <rFont val="Arial"/>
        <family val="2"/>
      </rPr>
      <t xml:space="preserve">, преподающих во </t>
    </r>
    <r>
      <rPr>
        <b/>
        <sz val="11"/>
        <color indexed="18"/>
        <rFont val="Arial"/>
        <family val="2"/>
      </rPr>
      <t>вторых классах</t>
    </r>
    <r>
      <rPr>
        <sz val="11"/>
        <color indexed="18"/>
        <rFont val="Arial"/>
        <family val="2"/>
      </rPr>
      <t xml:space="preserve">  учебные предметы </t>
    </r>
    <r>
      <rPr>
        <b/>
        <sz val="11"/>
        <color indexed="18"/>
        <rFont val="Arial"/>
        <family val="2"/>
      </rPr>
      <t>обязательной части</t>
    </r>
    <r>
      <rPr>
        <sz val="11"/>
        <color indexed="18"/>
        <rFont val="Arial"/>
        <family val="2"/>
      </rPr>
      <t xml:space="preserve"> учебного плана по требованиям ФГОС НОО</t>
    </r>
  </si>
  <si>
    <r>
      <t>Количество</t>
    </r>
    <r>
      <rPr>
        <b/>
        <sz val="11"/>
        <color indexed="18"/>
        <rFont val="Arial"/>
        <family val="2"/>
      </rPr>
      <t xml:space="preserve"> учителей</t>
    </r>
    <r>
      <rPr>
        <sz val="11"/>
        <color indexed="18"/>
        <rFont val="Arial"/>
        <family val="2"/>
      </rPr>
      <t xml:space="preserve">, преподающих в </t>
    </r>
    <r>
      <rPr>
        <b/>
        <sz val="11"/>
        <color indexed="18"/>
        <rFont val="Arial"/>
        <family val="2"/>
      </rPr>
      <t>третьих классах</t>
    </r>
    <r>
      <rPr>
        <sz val="11"/>
        <color indexed="18"/>
        <rFont val="Arial"/>
        <family val="2"/>
      </rPr>
      <t xml:space="preserve">  учебные предметы </t>
    </r>
    <r>
      <rPr>
        <b/>
        <sz val="11"/>
        <color indexed="18"/>
        <rFont val="Arial"/>
        <family val="2"/>
      </rPr>
      <t>обязательной части</t>
    </r>
    <r>
      <rPr>
        <sz val="11"/>
        <color indexed="18"/>
        <rFont val="Arial"/>
        <family val="2"/>
      </rPr>
      <t xml:space="preserve"> учебного плана по требованиям ФГОС НОО</t>
    </r>
  </si>
  <si>
    <r>
      <t xml:space="preserve">Количество </t>
    </r>
    <r>
      <rPr>
        <b/>
        <sz val="11"/>
        <color indexed="18"/>
        <rFont val="Arial"/>
        <family val="2"/>
      </rPr>
      <t>учителей</t>
    </r>
    <r>
      <rPr>
        <sz val="11"/>
        <color indexed="18"/>
        <rFont val="Arial"/>
        <family val="2"/>
      </rPr>
      <t xml:space="preserve">, преподающих в </t>
    </r>
    <r>
      <rPr>
        <b/>
        <sz val="11"/>
        <color indexed="18"/>
        <rFont val="Arial"/>
        <family val="2"/>
      </rPr>
      <t>четвертых классах</t>
    </r>
    <r>
      <rPr>
        <sz val="11"/>
        <color indexed="18"/>
        <rFont val="Arial"/>
        <family val="2"/>
      </rPr>
      <t xml:space="preserve">  учебные предметы </t>
    </r>
    <r>
      <rPr>
        <b/>
        <sz val="11"/>
        <color indexed="18"/>
        <rFont val="Arial"/>
        <family val="2"/>
      </rPr>
      <t>обязательной части</t>
    </r>
    <r>
      <rPr>
        <sz val="11"/>
        <color indexed="18"/>
        <rFont val="Arial"/>
        <family val="2"/>
      </rPr>
      <t xml:space="preserve"> учебного плана по требованиям ФГОС НОО</t>
    </r>
  </si>
  <si>
    <t>Наличие в ОО детей с ограниченными возможностями здоровья</t>
  </si>
  <si>
    <t>Общие сведения о реализации ФГОС НОО в образовательной организации</t>
  </si>
  <si>
    <t>Наличие в ОО индивидуальных учебных планов</t>
  </si>
  <si>
    <t>Наличие в ОО тьютора, сопровождающего реализацию индивидуальных учебных планов</t>
  </si>
  <si>
    <t>Наличие в ОО педагогов сопровождения и дополнительного образования:</t>
  </si>
  <si>
    <t>В базовую часть оплаты труда педагогов ОО введены механизмы оплаты внеурочной деятельности</t>
  </si>
  <si>
    <t>В норматив бюджетного финансирования ОО включена оплата часов внеурочной деятельности</t>
  </si>
  <si>
    <t>ОО привлекает в порядке, установленном законодательством РФ в области образования, дополнительные финансовые средства за счет:</t>
  </si>
  <si>
    <t>Наличие беспрепятственного доступа обучающихся с ОВЗ к объектам инфраструктуры ОО</t>
  </si>
  <si>
    <t>Наличие участка (территории) ОО</t>
  </si>
  <si>
    <t>Наличие на участке (территории) ОО оборудования, необходимого для обеспечения образовательной и хозяйственной деятельности</t>
  </si>
  <si>
    <t>Наличие в ОО:</t>
  </si>
  <si>
    <r>
      <t xml:space="preserve">В ОО обеспечена контролируемая </t>
    </r>
    <r>
      <rPr>
        <b/>
        <sz val="11"/>
        <color indexed="18"/>
        <rFont val="Arial"/>
        <family val="2"/>
      </rPr>
      <t>распечатка</t>
    </r>
    <r>
      <rPr>
        <sz val="11"/>
        <color indexed="18"/>
        <rFont val="Arial"/>
        <family val="2"/>
      </rPr>
      <t xml:space="preserve"> бумажных материалов</t>
    </r>
  </si>
  <si>
    <r>
      <t xml:space="preserve">В ОО обеспечено контролируемое </t>
    </r>
    <r>
      <rPr>
        <b/>
        <sz val="11"/>
        <color indexed="18"/>
        <rFont val="Arial"/>
        <family val="2"/>
      </rPr>
      <t>копирование</t>
    </r>
    <r>
      <rPr>
        <sz val="11"/>
        <color indexed="18"/>
        <rFont val="Arial"/>
        <family val="2"/>
      </rPr>
      <t xml:space="preserve"> бумажных материалов</t>
    </r>
  </si>
  <si>
    <t>ОО организованы постоянно действующие площадки для занятий учащихся начальных классов:</t>
  </si>
  <si>
    <t>В ОО обеспечен доступ педагогов и детей к информационным образовательным ресурсам сети Интернет</t>
  </si>
  <si>
    <t>В ОО обеспечен доступ в сеть Интернет из любой точки школьного здания с использованием технологии Wi-Fi</t>
  </si>
  <si>
    <t>ОО использует собственный сайт или другие Интернет-ресурсы для публикации и размещения детских образовательных продуктов</t>
  </si>
  <si>
    <t>Тип образовательной органиции (далее ОО)</t>
  </si>
  <si>
    <t>Ф.И.О. руководителя ОО</t>
  </si>
  <si>
    <t>Ф.И.О., должность сотрудника ОО, заполнявшего анкеты</t>
  </si>
  <si>
    <t>Количество учителей, прошедших повышение квалификации для работы по ФГОС НОО в КРИРО с 2010 года</t>
  </si>
  <si>
    <t>Количество учителей, прошедших повышение квалификации по договорам с иными организациями, осуществляющими образовательную деятельность на основании лицензии в указанной сфере (в т.ч. дистанционное обучение) с 2010 года</t>
  </si>
  <si>
    <t>Общее количество представителей административно-управленческого персонала, прошедших повышение квалификации для работы по ФГОС НОО с 2010 года</t>
  </si>
  <si>
    <t>Название ОО</t>
  </si>
  <si>
    <t>Тип ОО</t>
  </si>
  <si>
    <t>Наличие в ОО индивидуальных учебных планов:</t>
  </si>
  <si>
    <t>Общее количество педагогов ОО, прошедших повышение квалификации для работы по ФГОС НОО с 2010 года , в том числе:</t>
  </si>
  <si>
    <t>Общее количество педагогов ОУ, прошедших повышение квалификации для работы по ФГОС НОО с 2010 года, в том числе:</t>
  </si>
  <si>
    <t xml:space="preserve">В норматив бюджетного финансирования ОО включена оплата часов внеурочной деятельности </t>
  </si>
  <si>
    <t>В ОО обеспечена контролируемая распечатка бумажных материалов</t>
  </si>
  <si>
    <t>В ОО обеспечено контролируемое копирование бумажных материалов</t>
  </si>
  <si>
    <t>В ОО создана и функционирует площадка для диалога между всеми участниками образовательного процесса по поводу образовательной программы учреждения, программы развития учреждения и других стратегических вопросов развития учреждения</t>
  </si>
  <si>
    <t>среднего общего образования</t>
  </si>
  <si>
    <t>"гимназия"</t>
  </si>
  <si>
    <t>"лицей"</t>
  </si>
  <si>
    <t>начальная школа - детский сад</t>
  </si>
  <si>
    <t>Особенности осуществляемой образовательной деятельности</t>
  </si>
  <si>
    <t>Информация о школе</t>
  </si>
  <si>
    <t>8 (82136) 9-76-23</t>
  </si>
  <si>
    <t>Муниципальное общеобразовательное учреждение "Средняя общеобразовательная школа" с. Подъельск</t>
  </si>
  <si>
    <t>Осипов Сергей Юрьевич</t>
  </si>
  <si>
    <t>nadezhdamotorina@yandex.ru</t>
  </si>
  <si>
    <t>Постика Татьяна Сергеевна, секретарь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</si>
</sst>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9">
    <font>
      <sz val="10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9"/>
      <color indexed="16"/>
      <name val="Arial Cyr"/>
      <family val="0"/>
    </font>
    <font>
      <sz val="8"/>
      <color indexed="16"/>
      <name val="Arial Cyr"/>
      <family val="0"/>
    </font>
    <font>
      <sz val="8"/>
      <color indexed="16"/>
      <name val="Arial"/>
      <family val="2"/>
    </font>
    <font>
      <b/>
      <sz val="9"/>
      <color indexed="16"/>
      <name val="Arial Cyr"/>
      <family val="0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sz val="11"/>
      <color indexed="18"/>
      <name val="Arial"/>
      <family val="2"/>
    </font>
    <font>
      <b/>
      <sz val="16"/>
      <color indexed="16"/>
      <name val="Arial"/>
      <family val="2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6"/>
      <name val="Arial"/>
      <family val="2"/>
    </font>
    <font>
      <b/>
      <sz val="13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Arial Cyr"/>
      <family val="0"/>
    </font>
    <font>
      <b/>
      <sz val="12"/>
      <color indexed="20"/>
      <name val="Arial Cyr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sz val="10"/>
      <color indexed="16"/>
      <name val="Arial"/>
      <family val="2"/>
    </font>
    <font>
      <sz val="11"/>
      <color indexed="18"/>
      <name val="Arial Cyr"/>
      <family val="0"/>
    </font>
    <font>
      <sz val="8"/>
      <color indexed="18"/>
      <name val="Arial Cyr"/>
      <family val="0"/>
    </font>
    <font>
      <sz val="9"/>
      <color indexed="18"/>
      <name val="Arial Cyr"/>
      <family val="0"/>
    </font>
    <font>
      <sz val="9"/>
      <color indexed="16"/>
      <name val="Arial"/>
      <family val="2"/>
    </font>
    <font>
      <sz val="8"/>
      <name val="Tahoma"/>
      <family val="2"/>
    </font>
    <font>
      <b/>
      <sz val="8"/>
      <color indexed="16"/>
      <name val="Tahoma"/>
      <family val="2"/>
    </font>
    <font>
      <b/>
      <sz val="10"/>
      <color indexed="18"/>
      <name val="Arial Cyr"/>
      <family val="0"/>
    </font>
    <font>
      <b/>
      <sz val="8"/>
      <color indexed="16"/>
      <name val="Arial"/>
      <family val="2"/>
    </font>
    <font>
      <sz val="8"/>
      <color indexed="16"/>
      <name val="Tahoma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26"/>
        <bgColor indexed="44"/>
      </patternFill>
    </fill>
    <fill>
      <patternFill patternType="mediumGray">
        <fgColor indexed="26"/>
        <bgColor indexed="31"/>
      </patternFill>
    </fill>
    <fill>
      <patternFill patternType="mediumGray">
        <fgColor indexed="27"/>
        <bgColor indexed="47"/>
      </patternFill>
    </fill>
    <fill>
      <patternFill patternType="mediumGray">
        <fgColor indexed="41"/>
        <bgColor indexed="47"/>
      </patternFill>
    </fill>
    <fill>
      <patternFill patternType="mediumGray">
        <fgColor indexed="26"/>
        <bgColor indexed="22"/>
      </patternFill>
    </fill>
    <fill>
      <patternFill patternType="mediumGray">
        <fgColor indexed="47"/>
        <bgColor indexed="41"/>
      </patternFill>
    </fill>
    <fill>
      <patternFill patternType="mediumGray">
        <fgColor indexed="42"/>
        <b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2" borderId="0" xfId="0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wrapText="1"/>
      <protection hidden="1"/>
    </xf>
    <xf numFmtId="0" fontId="3" fillId="32" borderId="0" xfId="0" applyFont="1" applyFill="1" applyBorder="1" applyAlignment="1" applyProtection="1">
      <alignment horizontal="center" vertical="center" textRotation="90" wrapText="1"/>
      <protection hidden="1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 wrapText="1"/>
      <protection hidden="1"/>
    </xf>
    <xf numFmtId="0" fontId="3" fillId="32" borderId="0" xfId="0" applyFont="1" applyFill="1" applyBorder="1" applyAlignment="1" applyProtection="1">
      <alignment horizontal="left" vertical="top" wrapText="1"/>
      <protection hidden="1"/>
    </xf>
    <xf numFmtId="0" fontId="4" fillId="32" borderId="0" xfId="0" applyFont="1" applyFill="1" applyBorder="1" applyAlignment="1" applyProtection="1">
      <alignment horizontal="left" vertical="top" wrapText="1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1" fillId="32" borderId="10" xfId="0" applyFont="1" applyFill="1" applyBorder="1" applyAlignment="1" applyProtection="1">
      <alignment vertical="top" wrapText="1"/>
      <protection hidden="1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4" fillId="32" borderId="0" xfId="0" applyFont="1" applyFill="1" applyAlignment="1" applyProtection="1">
      <alignment horizontal="center" vertical="center"/>
      <protection hidden="1"/>
    </xf>
    <xf numFmtId="0" fontId="27" fillId="32" borderId="0" xfId="0" applyFont="1" applyFill="1" applyBorder="1" applyAlignment="1" applyProtection="1">
      <alignment horizontal="center" vertical="center"/>
      <protection hidden="1"/>
    </xf>
    <xf numFmtId="0" fontId="26" fillId="32" borderId="0" xfId="0" applyFont="1" applyFill="1" applyBorder="1" applyAlignment="1" applyProtection="1">
      <alignment horizontal="center" vertical="center"/>
      <protection hidden="1"/>
    </xf>
    <xf numFmtId="0" fontId="28" fillId="32" borderId="0" xfId="0" applyFont="1" applyFill="1" applyAlignment="1" applyProtection="1">
      <alignment horizontal="center"/>
      <protection hidden="1"/>
    </xf>
    <xf numFmtId="0" fontId="27" fillId="32" borderId="0" xfId="0" applyFont="1" applyFill="1" applyBorder="1" applyAlignment="1" applyProtection="1">
      <alignment horizontal="center" vertical="top" wrapText="1"/>
      <protection hidden="1"/>
    </xf>
    <xf numFmtId="0" fontId="26" fillId="32" borderId="0" xfId="0" applyFont="1" applyFill="1" applyBorder="1" applyAlignment="1" applyProtection="1">
      <alignment horizontal="left" vertical="top" wrapText="1"/>
      <protection hidden="1"/>
    </xf>
    <xf numFmtId="0" fontId="28" fillId="32" borderId="0" xfId="0" applyFont="1" applyFill="1" applyAlignment="1" applyProtection="1">
      <alignment horizontal="center" vertical="top" wrapText="1"/>
      <protection hidden="1"/>
    </xf>
    <xf numFmtId="0" fontId="0" fillId="32" borderId="0" xfId="0" applyFill="1" applyBorder="1" applyAlignment="1" applyProtection="1">
      <alignment horizontal="left" vertical="top" wrapText="1"/>
      <protection hidden="1"/>
    </xf>
    <xf numFmtId="0" fontId="1" fillId="32" borderId="0" xfId="0" applyFont="1" applyFill="1" applyAlignment="1" applyProtection="1">
      <alignment horizontal="left"/>
      <protection hidden="1"/>
    </xf>
    <xf numFmtId="0" fontId="29" fillId="0" borderId="0" xfId="0" applyFont="1" applyAlignment="1" applyProtection="1">
      <alignment horizontal="left" wrapText="1" indent="1"/>
      <protection hidden="1"/>
    </xf>
    <xf numFmtId="0" fontId="25" fillId="33" borderId="10" xfId="0" applyFont="1" applyFill="1" applyBorder="1" applyAlignment="1" applyProtection="1">
      <alignment horizontal="center" vertical="center"/>
      <protection hidden="1" locked="0"/>
    </xf>
    <xf numFmtId="0" fontId="25" fillId="33" borderId="10" xfId="0" applyFont="1" applyFill="1" applyBorder="1" applyAlignment="1" applyProtection="1">
      <alignment horizontal="center" vertical="center" wrapText="1"/>
      <protection hidden="1" locked="0"/>
    </xf>
    <xf numFmtId="0" fontId="26" fillId="33" borderId="10" xfId="0" applyFont="1" applyFill="1" applyBorder="1" applyAlignment="1" applyProtection="1">
      <alignment horizontal="center" vertical="center" wrapText="1"/>
      <protection hidden="1" locked="0"/>
    </xf>
    <xf numFmtId="0" fontId="26" fillId="33" borderId="10" xfId="0" applyFont="1" applyFill="1" applyBorder="1" applyAlignment="1" applyProtection="1">
      <alignment horizontal="center" wrapText="1"/>
      <protection hidden="1" locked="0"/>
    </xf>
    <xf numFmtId="0" fontId="26" fillId="33" borderId="10" xfId="0" applyFont="1" applyFill="1" applyBorder="1" applyAlignment="1" applyProtection="1">
      <alignment horizontal="center" vertical="top" wrapText="1"/>
      <protection hidden="1" locked="0"/>
    </xf>
    <xf numFmtId="0" fontId="15" fillId="34" borderId="11" xfId="0" applyFont="1" applyFill="1" applyBorder="1" applyAlignment="1" applyProtection="1">
      <alignment horizontal="right" vertical="center"/>
      <protection hidden="1"/>
    </xf>
    <xf numFmtId="0" fontId="16" fillId="34" borderId="11" xfId="0" applyFont="1" applyFill="1" applyBorder="1" applyAlignment="1" applyProtection="1">
      <alignment horizontal="right" vertical="center"/>
      <protection hidden="1"/>
    </xf>
    <xf numFmtId="0" fontId="16" fillId="34" borderId="11" xfId="0" applyFont="1" applyFill="1" applyBorder="1" applyAlignment="1" applyProtection="1">
      <alignment horizontal="right" vertical="center" wrapText="1"/>
      <protection hidden="1"/>
    </xf>
    <xf numFmtId="0" fontId="16" fillId="34" borderId="10" xfId="0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 locked="0"/>
    </xf>
    <xf numFmtId="0" fontId="14" fillId="35" borderId="10" xfId="0" applyFont="1" applyFill="1" applyBorder="1" applyAlignment="1" applyProtection="1">
      <alignment horizontal="center" vertical="center" wrapText="1"/>
      <protection hidden="1"/>
    </xf>
    <xf numFmtId="0" fontId="16" fillId="35" borderId="10" xfId="0" applyFont="1" applyFill="1" applyBorder="1" applyAlignment="1" applyProtection="1">
      <alignment horizontal="center" vertical="center"/>
      <protection hidden="1"/>
    </xf>
    <xf numFmtId="0" fontId="17" fillId="36" borderId="10" xfId="0" applyFont="1" applyFill="1" applyBorder="1" applyAlignment="1" applyProtection="1">
      <alignment horizontal="center" vertical="center"/>
      <protection hidden="1"/>
    </xf>
    <xf numFmtId="0" fontId="18" fillId="36" borderId="12" xfId="0" applyFont="1" applyFill="1" applyBorder="1" applyAlignment="1" applyProtection="1">
      <alignment horizontal="left" vertical="center" wrapText="1"/>
      <protection hidden="1"/>
    </xf>
    <xf numFmtId="0" fontId="18" fillId="36" borderId="10" xfId="0" applyFont="1" applyFill="1" applyBorder="1" applyAlignment="1" applyProtection="1">
      <alignment horizontal="left" vertical="top" wrapText="1"/>
      <protection hidden="1"/>
    </xf>
    <xf numFmtId="0" fontId="18" fillId="36" borderId="13" xfId="0" applyFont="1" applyFill="1" applyBorder="1" applyAlignment="1" applyProtection="1">
      <alignment horizontal="left" vertical="top" wrapText="1"/>
      <protection hidden="1"/>
    </xf>
    <xf numFmtId="0" fontId="17" fillId="37" borderId="10" xfId="0" applyFont="1" applyFill="1" applyBorder="1" applyAlignment="1" applyProtection="1">
      <alignment horizontal="center" vertical="center"/>
      <protection hidden="1"/>
    </xf>
    <xf numFmtId="0" fontId="17" fillId="37" borderId="11" xfId="0" applyFont="1" applyFill="1" applyBorder="1" applyAlignment="1" applyProtection="1">
      <alignment horizontal="center" vertical="center"/>
      <protection hidden="1"/>
    </xf>
    <xf numFmtId="0" fontId="17" fillId="37" borderId="14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left" vertical="top" wrapText="1"/>
      <protection hidden="1"/>
    </xf>
    <xf numFmtId="0" fontId="17" fillId="37" borderId="15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 locked="0"/>
    </xf>
    <xf numFmtId="0" fontId="32" fillId="33" borderId="10" xfId="0" applyFont="1" applyFill="1" applyBorder="1" applyAlignment="1" applyProtection="1">
      <alignment horizontal="center" vertical="center" wrapText="1"/>
      <protection hidden="1" locked="0"/>
    </xf>
    <xf numFmtId="0" fontId="33" fillId="33" borderId="10" xfId="0" applyFont="1" applyFill="1" applyBorder="1" applyAlignment="1" applyProtection="1">
      <alignment horizontal="center" vertical="center" wrapText="1"/>
      <protection hidden="1" locked="0"/>
    </xf>
    <xf numFmtId="0" fontId="18" fillId="36" borderId="10" xfId="0" applyFont="1" applyFill="1" applyBorder="1" applyAlignment="1" applyProtection="1">
      <alignment horizontal="left" vertical="center" wrapText="1"/>
      <protection hidden="1"/>
    </xf>
    <xf numFmtId="0" fontId="12" fillId="32" borderId="11" xfId="0" applyFont="1" applyFill="1" applyBorder="1" applyAlignment="1" applyProtection="1">
      <alignment vertical="center"/>
      <protection hidden="1"/>
    </xf>
    <xf numFmtId="0" fontId="12" fillId="32" borderId="16" xfId="0" applyFont="1" applyFill="1" applyBorder="1" applyAlignment="1" applyProtection="1">
      <alignment vertical="center"/>
      <protection hidden="1"/>
    </xf>
    <xf numFmtId="0" fontId="12" fillId="32" borderId="17" xfId="0" applyFont="1" applyFill="1" applyBorder="1" applyAlignment="1" applyProtection="1">
      <alignment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1" fillId="34" borderId="10" xfId="0" applyFont="1" applyFill="1" applyBorder="1" applyAlignment="1" applyProtection="1">
      <alignment horizontal="center" vertical="center" textRotation="90"/>
      <protection hidden="1"/>
    </xf>
    <xf numFmtId="0" fontId="21" fillId="34" borderId="10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 textRotation="90" wrapText="1"/>
      <protection hidden="1"/>
    </xf>
    <xf numFmtId="0" fontId="30" fillId="34" borderId="10" xfId="0" applyFont="1" applyFill="1" applyBorder="1" applyAlignment="1" applyProtection="1">
      <alignment horizontal="center" vertical="center" textRotation="90" wrapText="1"/>
      <protection hidden="1"/>
    </xf>
    <xf numFmtId="0" fontId="6" fillId="38" borderId="10" xfId="0" applyFont="1" applyFill="1" applyBorder="1" applyAlignment="1" applyProtection="1">
      <alignment horizontal="left" vertical="top" wrapText="1"/>
      <protection hidden="1"/>
    </xf>
    <xf numFmtId="0" fontId="21" fillId="38" borderId="10" xfId="0" applyFont="1" applyFill="1" applyBorder="1" applyAlignment="1" applyProtection="1">
      <alignment horizontal="center" vertical="center"/>
      <protection hidden="1"/>
    </xf>
    <xf numFmtId="0" fontId="37" fillId="39" borderId="10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left" vertical="center" wrapText="1"/>
      <protection hidden="1"/>
    </xf>
    <xf numFmtId="0" fontId="7" fillId="38" borderId="10" xfId="0" applyFont="1" applyFill="1" applyBorder="1" applyAlignment="1" applyProtection="1">
      <alignment horizontal="center" vertical="center" wrapText="1"/>
      <protection hidden="1"/>
    </xf>
    <xf numFmtId="0" fontId="32" fillId="33" borderId="10" xfId="0" applyFont="1" applyFill="1" applyBorder="1" applyAlignment="1" applyProtection="1">
      <alignment horizontal="center" vertical="center"/>
      <protection hidden="1" locked="0"/>
    </xf>
    <xf numFmtId="0" fontId="7" fillId="38" borderId="10" xfId="0" applyFont="1" applyFill="1" applyBorder="1" applyAlignment="1" applyProtection="1">
      <alignment horizontal="left" vertical="top" wrapText="1"/>
      <protection hidden="1"/>
    </xf>
    <xf numFmtId="0" fontId="40" fillId="32" borderId="0" xfId="0" applyFont="1" applyFill="1" applyAlignment="1" applyProtection="1">
      <alignment/>
      <protection hidden="1"/>
    </xf>
    <xf numFmtId="0" fontId="41" fillId="32" borderId="0" xfId="0" applyFont="1" applyFill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horizontal="right" vertical="center" wrapText="1"/>
      <protection hidden="1"/>
    </xf>
    <xf numFmtId="0" fontId="20" fillId="40" borderId="10" xfId="0" applyFont="1" applyFill="1" applyBorder="1" applyAlignment="1" applyProtection="1">
      <alignment vertical="center"/>
      <protection hidden="1"/>
    </xf>
    <xf numFmtId="0" fontId="20" fillId="40" borderId="10" xfId="0" applyFont="1" applyFill="1" applyBorder="1" applyAlignment="1" applyProtection="1">
      <alignment vertical="center" textRotation="90" wrapText="1"/>
      <protection hidden="1"/>
    </xf>
    <xf numFmtId="0" fontId="7" fillId="40" borderId="10" xfId="0" applyFont="1" applyFill="1" applyBorder="1" applyAlignment="1" applyProtection="1">
      <alignment horizontal="center" vertical="center" textRotation="90" wrapText="1"/>
      <protection hidden="1"/>
    </xf>
    <xf numFmtId="0" fontId="7" fillId="40" borderId="15" xfId="0" applyFont="1" applyFill="1" applyBorder="1" applyAlignment="1" applyProtection="1">
      <alignment horizontal="center" vertical="center" textRotation="90" wrapText="1"/>
      <protection hidden="1"/>
    </xf>
    <xf numFmtId="0" fontId="6" fillId="40" borderId="10" xfId="0" applyFont="1" applyFill="1" applyBorder="1" applyAlignment="1" applyProtection="1">
      <alignment horizontal="center" vertical="center" textRotation="90" wrapText="1"/>
      <protection hidden="1"/>
    </xf>
    <xf numFmtId="0" fontId="8" fillId="40" borderId="18" xfId="0" applyFont="1" applyFill="1" applyBorder="1" applyAlignment="1" applyProtection="1">
      <alignment horizontal="center" vertical="center" textRotation="90" wrapText="1"/>
      <protection hidden="1"/>
    </xf>
    <xf numFmtId="0" fontId="8" fillId="40" borderId="10" xfId="0" applyFont="1" applyFill="1" applyBorder="1" applyAlignment="1" applyProtection="1">
      <alignment horizontal="center" vertical="center" textRotation="90" wrapText="1"/>
      <protection hidden="1"/>
    </xf>
    <xf numFmtId="0" fontId="8" fillId="40" borderId="15" xfId="0" applyFont="1" applyFill="1" applyBorder="1" applyAlignment="1" applyProtection="1">
      <alignment horizontal="center" vertical="center" textRotation="90" wrapText="1"/>
      <protection hidden="1"/>
    </xf>
    <xf numFmtId="0" fontId="8" fillId="40" borderId="15" xfId="0" applyFont="1" applyFill="1" applyBorder="1" applyAlignment="1" applyProtection="1">
      <alignment vertical="center" textRotation="90" wrapText="1"/>
      <protection hidden="1"/>
    </xf>
    <xf numFmtId="0" fontId="23" fillId="32" borderId="0" xfId="0" applyFont="1" applyFill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 horizontal="left" vertical="center" wrapText="1"/>
      <protection hidden="1"/>
    </xf>
    <xf numFmtId="0" fontId="15" fillId="34" borderId="16" xfId="0" applyFont="1" applyFill="1" applyBorder="1" applyAlignment="1" applyProtection="1">
      <alignment horizontal="left" vertical="center" wrapText="1"/>
      <protection hidden="1"/>
    </xf>
    <xf numFmtId="0" fontId="15" fillId="34" borderId="12" xfId="0" applyFont="1" applyFill="1" applyBorder="1" applyAlignment="1" applyProtection="1">
      <alignment horizontal="left" vertical="center" wrapText="1"/>
      <protection hidden="1"/>
    </xf>
    <xf numFmtId="0" fontId="18" fillId="36" borderId="13" xfId="0" applyFont="1" applyFill="1" applyBorder="1" applyAlignment="1" applyProtection="1">
      <alignment horizontal="center" vertical="center" wrapText="1"/>
      <protection hidden="1"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0" fontId="18" fillId="36" borderId="15" xfId="0" applyFont="1" applyFill="1" applyBorder="1" applyAlignment="1" applyProtection="1">
      <alignment horizontal="center" vertical="center" wrapText="1"/>
      <protection hidden="1"/>
    </xf>
    <xf numFmtId="0" fontId="18" fillId="36" borderId="11" xfId="0" applyFont="1" applyFill="1" applyBorder="1" applyAlignment="1" applyProtection="1">
      <alignment horizontal="left" vertical="top" wrapText="1"/>
      <protection hidden="1"/>
    </xf>
    <xf numFmtId="0" fontId="18" fillId="36" borderId="12" xfId="0" applyFont="1" applyFill="1" applyBorder="1" applyAlignment="1" applyProtection="1">
      <alignment horizontal="left" vertical="top" wrapText="1"/>
      <protection hidden="1"/>
    </xf>
    <xf numFmtId="0" fontId="18" fillId="36" borderId="11" xfId="0" applyFont="1" applyFill="1" applyBorder="1" applyAlignment="1" applyProtection="1">
      <alignment horizontal="left" vertical="center" wrapText="1"/>
      <protection hidden="1"/>
    </xf>
    <xf numFmtId="0" fontId="18" fillId="36" borderId="12" xfId="0" applyFont="1" applyFill="1" applyBorder="1" applyAlignment="1" applyProtection="1">
      <alignment horizontal="left" vertical="center" wrapText="1"/>
      <protection hidden="1"/>
    </xf>
    <xf numFmtId="0" fontId="31" fillId="36" borderId="13" xfId="0" applyFont="1" applyFill="1" applyBorder="1" applyAlignment="1" applyProtection="1">
      <alignment horizontal="center" vertical="center" wrapText="1"/>
      <protection hidden="1"/>
    </xf>
    <xf numFmtId="0" fontId="31" fillId="36" borderId="14" xfId="0" applyFont="1" applyFill="1" applyBorder="1" applyAlignment="1" applyProtection="1">
      <alignment horizontal="center" vertical="center" wrapText="1"/>
      <protection hidden="1"/>
    </xf>
    <xf numFmtId="0" fontId="31" fillId="36" borderId="15" xfId="0" applyFont="1" applyFill="1" applyBorder="1" applyAlignment="1" applyProtection="1">
      <alignment horizontal="center" vertical="center" wrapText="1"/>
      <protection hidden="1"/>
    </xf>
    <xf numFmtId="0" fontId="18" fillId="36" borderId="19" xfId="0" applyFont="1" applyFill="1" applyBorder="1" applyAlignment="1" applyProtection="1">
      <alignment horizontal="center" vertical="center" wrapText="1"/>
      <protection hidden="1"/>
    </xf>
    <xf numFmtId="0" fontId="18" fillId="36" borderId="20" xfId="0" applyFont="1" applyFill="1" applyBorder="1" applyAlignment="1" applyProtection="1">
      <alignment horizontal="center" vertical="center" wrapText="1"/>
      <protection hidden="1"/>
    </xf>
    <xf numFmtId="0" fontId="18" fillId="36" borderId="18" xfId="0" applyFont="1" applyFill="1" applyBorder="1" applyAlignment="1" applyProtection="1">
      <alignment horizontal="center" vertical="center" wrapText="1"/>
      <protection hidden="1"/>
    </xf>
    <xf numFmtId="0" fontId="0" fillId="36" borderId="14" xfId="0" applyFill="1" applyBorder="1" applyAlignment="1" applyProtection="1">
      <alignment horizontal="center" vertical="center" wrapText="1"/>
      <protection hidden="1"/>
    </xf>
    <xf numFmtId="0" fontId="0" fillId="36" borderId="15" xfId="0" applyFill="1" applyBorder="1" applyAlignment="1" applyProtection="1">
      <alignment horizontal="center" vertical="center" wrapText="1"/>
      <protection hidden="1"/>
    </xf>
    <xf numFmtId="0" fontId="18" fillId="33" borderId="11" xfId="0" applyFont="1" applyFill="1" applyBorder="1" applyAlignment="1" applyProtection="1">
      <alignment horizontal="left" vertical="top" wrapText="1"/>
      <protection hidden="1" locked="0"/>
    </xf>
    <xf numFmtId="0" fontId="18" fillId="33" borderId="12" xfId="0" applyFont="1" applyFill="1" applyBorder="1" applyAlignment="1" applyProtection="1">
      <alignment horizontal="left" vertical="top" wrapText="1"/>
      <protection hidden="1" locked="0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wrapText="1"/>
      <protection hidden="1"/>
    </xf>
    <xf numFmtId="0" fontId="4" fillId="32" borderId="0" xfId="0" applyFont="1" applyFill="1" applyBorder="1" applyAlignment="1" applyProtection="1">
      <alignment vertical="top" wrapText="1"/>
      <protection hidden="1"/>
    </xf>
    <xf numFmtId="0" fontId="4" fillId="32" borderId="0" xfId="0" applyFont="1" applyFill="1" applyBorder="1" applyAlignment="1" applyProtection="1">
      <alignment wrapText="1"/>
      <protection hidden="1"/>
    </xf>
    <xf numFmtId="0" fontId="5" fillId="32" borderId="0" xfId="0" applyFont="1" applyFill="1" applyBorder="1" applyAlignment="1" applyProtection="1">
      <alignment vertical="top" wrapText="1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12" fillId="32" borderId="21" xfId="0" applyFont="1" applyFill="1" applyBorder="1" applyAlignment="1" applyProtection="1">
      <alignment horizontal="center" vertical="center"/>
      <protection hidden="1"/>
    </xf>
    <xf numFmtId="0" fontId="15" fillId="35" borderId="11" xfId="0" applyFont="1" applyFill="1" applyBorder="1" applyAlignment="1" applyProtection="1">
      <alignment horizontal="center" vertical="center" wrapText="1"/>
      <protection hidden="1"/>
    </xf>
    <xf numFmtId="0" fontId="15" fillId="35" borderId="12" xfId="0" applyFont="1" applyFill="1" applyBorder="1" applyAlignment="1" applyProtection="1">
      <alignment horizontal="center" vertical="center" wrapText="1"/>
      <protection hidden="1"/>
    </xf>
    <xf numFmtId="0" fontId="18" fillId="37" borderId="11" xfId="0" applyFont="1" applyFill="1" applyBorder="1" applyAlignment="1" applyProtection="1">
      <alignment horizontal="left" vertical="top" wrapText="1"/>
      <protection hidden="1"/>
    </xf>
    <xf numFmtId="0" fontId="18" fillId="37" borderId="12" xfId="0" applyFont="1" applyFill="1" applyBorder="1" applyAlignment="1" applyProtection="1">
      <alignment horizontal="left" vertical="top" wrapText="1"/>
      <protection hidden="1"/>
    </xf>
    <xf numFmtId="0" fontId="31" fillId="37" borderId="13" xfId="0" applyFont="1" applyFill="1" applyBorder="1" applyAlignment="1" applyProtection="1">
      <alignment horizontal="center" vertical="center" wrapText="1"/>
      <protection hidden="1"/>
    </xf>
    <xf numFmtId="0" fontId="31" fillId="37" borderId="14" xfId="0" applyFont="1" applyFill="1" applyBorder="1" applyAlignment="1" applyProtection="1">
      <alignment horizontal="center" vertical="center" wrapText="1"/>
      <protection hidden="1"/>
    </xf>
    <xf numFmtId="0" fontId="31" fillId="37" borderId="15" xfId="0" applyFont="1" applyFill="1" applyBorder="1" applyAlignment="1" applyProtection="1">
      <alignment horizontal="center" vertical="center" wrapText="1"/>
      <protection hidden="1"/>
    </xf>
    <xf numFmtId="0" fontId="31" fillId="37" borderId="10" xfId="0" applyFont="1" applyFill="1" applyBorder="1" applyAlignment="1" applyProtection="1">
      <alignment horizontal="center" vertical="center" wrapText="1"/>
      <protection hidden="1"/>
    </xf>
    <xf numFmtId="0" fontId="1" fillId="32" borderId="11" xfId="0" applyFont="1" applyFill="1" applyBorder="1" applyAlignment="1" applyProtection="1">
      <alignment horizontal="left" vertical="center" wrapText="1"/>
      <protection hidden="1"/>
    </xf>
    <xf numFmtId="0" fontId="1" fillId="32" borderId="16" xfId="0" applyFont="1" applyFill="1" applyBorder="1" applyAlignment="1" applyProtection="1">
      <alignment horizontal="left" vertical="center" wrapText="1"/>
      <protection hidden="1"/>
    </xf>
    <xf numFmtId="0" fontId="1" fillId="32" borderId="12" xfId="0" applyFont="1" applyFill="1" applyBorder="1" applyAlignment="1" applyProtection="1">
      <alignment horizontal="left" vertical="center" wrapText="1"/>
      <protection hidden="1"/>
    </xf>
    <xf numFmtId="0" fontId="19" fillId="32" borderId="21" xfId="0" applyFont="1" applyFill="1" applyBorder="1" applyAlignment="1" applyProtection="1">
      <alignment horizontal="center" vertical="center" wrapText="1"/>
      <protection hidden="1"/>
    </xf>
    <xf numFmtId="0" fontId="18" fillId="37" borderId="19" xfId="0" applyFont="1" applyFill="1" applyBorder="1" applyAlignment="1" applyProtection="1">
      <alignment horizontal="left" vertical="top" wrapText="1"/>
      <protection hidden="1"/>
    </xf>
    <xf numFmtId="0" fontId="18" fillId="37" borderId="18" xfId="0" applyFont="1" applyFill="1" applyBorder="1" applyAlignment="1" applyProtection="1">
      <alignment horizontal="left" vertical="top" wrapText="1"/>
      <protection hidden="1"/>
    </xf>
    <xf numFmtId="0" fontId="21" fillId="34" borderId="13" xfId="0" applyFont="1" applyFill="1" applyBorder="1" applyAlignment="1" applyProtection="1">
      <alignment horizontal="center" vertical="center" textRotation="90" wrapText="1"/>
      <protection hidden="1"/>
    </xf>
    <xf numFmtId="0" fontId="21" fillId="34" borderId="15" xfId="0" applyFont="1" applyFill="1" applyBorder="1" applyAlignment="1" applyProtection="1">
      <alignment horizontal="center" vertical="center" textRotation="90" wrapText="1"/>
      <protection hidden="1"/>
    </xf>
    <xf numFmtId="0" fontId="8" fillId="40" borderId="19" xfId="0" applyFont="1" applyFill="1" applyBorder="1" applyAlignment="1" applyProtection="1">
      <alignment horizontal="center" vertical="center" textRotation="90" wrapText="1"/>
      <protection hidden="1"/>
    </xf>
    <xf numFmtId="0" fontId="8" fillId="40" borderId="22" xfId="0" applyFont="1" applyFill="1" applyBorder="1" applyAlignment="1" applyProtection="1">
      <alignment horizontal="center" vertical="center" textRotation="90" wrapText="1"/>
      <protection hidden="1"/>
    </xf>
    <xf numFmtId="0" fontId="8" fillId="40" borderId="18" xfId="0" applyFont="1" applyFill="1" applyBorder="1" applyAlignment="1" applyProtection="1">
      <alignment horizontal="center" vertical="center" textRotation="90" wrapText="1"/>
      <protection hidden="1"/>
    </xf>
    <xf numFmtId="0" fontId="8" fillId="40" borderId="23" xfId="0" applyFont="1" applyFill="1" applyBorder="1" applyAlignment="1" applyProtection="1">
      <alignment horizontal="center" vertical="center" textRotation="90" wrapText="1"/>
      <protection hidden="1"/>
    </xf>
    <xf numFmtId="0" fontId="30" fillId="40" borderId="11" xfId="0" applyFont="1" applyFill="1" applyBorder="1" applyAlignment="1" applyProtection="1">
      <alignment horizontal="center" vertical="center" wrapText="1"/>
      <protection hidden="1"/>
    </xf>
    <xf numFmtId="0" fontId="30" fillId="40" borderId="16" xfId="0" applyFont="1" applyFill="1" applyBorder="1" applyAlignment="1" applyProtection="1">
      <alignment horizontal="center" vertical="center" wrapText="1"/>
      <protection hidden="1"/>
    </xf>
    <xf numFmtId="0" fontId="30" fillId="40" borderId="12" xfId="0" applyFont="1" applyFill="1" applyBorder="1" applyAlignment="1" applyProtection="1">
      <alignment horizontal="center" vertical="center" wrapText="1"/>
      <protection hidden="1"/>
    </xf>
    <xf numFmtId="0" fontId="8" fillId="40" borderId="13" xfId="0" applyFont="1" applyFill="1" applyBorder="1" applyAlignment="1" applyProtection="1">
      <alignment horizontal="center" vertical="center" textRotation="90" wrapText="1"/>
      <protection hidden="1"/>
    </xf>
    <xf numFmtId="0" fontId="8" fillId="40" borderId="15" xfId="0" applyFont="1" applyFill="1" applyBorder="1" applyAlignment="1" applyProtection="1">
      <alignment horizontal="center" vertical="center" textRotation="90" wrapText="1"/>
      <protection hidden="1"/>
    </xf>
    <xf numFmtId="0" fontId="11" fillId="40" borderId="11" xfId="0" applyFont="1" applyFill="1" applyBorder="1" applyAlignment="1" applyProtection="1">
      <alignment horizontal="center" vertical="center" wrapText="1"/>
      <protection hidden="1"/>
    </xf>
    <xf numFmtId="0" fontId="11" fillId="40" borderId="16" xfId="0" applyFont="1" applyFill="1" applyBorder="1" applyAlignment="1" applyProtection="1">
      <alignment horizontal="center" vertical="center" wrapText="1"/>
      <protection hidden="1"/>
    </xf>
    <xf numFmtId="0" fontId="6" fillId="40" borderId="11" xfId="0" applyFont="1" applyFill="1" applyBorder="1" applyAlignment="1" applyProtection="1">
      <alignment horizontal="center" vertical="center" wrapText="1"/>
      <protection hidden="1"/>
    </xf>
    <xf numFmtId="0" fontId="6" fillId="40" borderId="16" xfId="0" applyFont="1" applyFill="1" applyBorder="1" applyAlignment="1" applyProtection="1">
      <alignment horizontal="center" vertical="center" wrapText="1"/>
      <protection hidden="1"/>
    </xf>
    <xf numFmtId="0" fontId="6" fillId="40" borderId="12" xfId="0" applyFont="1" applyFill="1" applyBorder="1" applyAlignment="1" applyProtection="1">
      <alignment horizontal="center" vertical="center" wrapText="1"/>
      <protection hidden="1"/>
    </xf>
    <xf numFmtId="0" fontId="7" fillId="40" borderId="13" xfId="0" applyFont="1" applyFill="1" applyBorder="1" applyAlignment="1" applyProtection="1">
      <alignment horizontal="center" vertical="center" textRotation="90" wrapText="1"/>
      <protection hidden="1"/>
    </xf>
    <xf numFmtId="0" fontId="7" fillId="40" borderId="15" xfId="0" applyFont="1" applyFill="1" applyBorder="1" applyAlignment="1" applyProtection="1">
      <alignment horizontal="center" vertical="center" textRotation="90" wrapText="1"/>
      <protection hidden="1"/>
    </xf>
    <xf numFmtId="0" fontId="9" fillId="40" borderId="13" xfId="0" applyFont="1" applyFill="1" applyBorder="1" applyAlignment="1" applyProtection="1">
      <alignment horizontal="center" vertical="center" textRotation="90" wrapText="1"/>
      <protection hidden="1"/>
    </xf>
    <xf numFmtId="0" fontId="9" fillId="40" borderId="15" xfId="0" applyFont="1" applyFill="1" applyBorder="1" applyAlignment="1" applyProtection="1">
      <alignment horizontal="center" vertical="center" textRotation="90" wrapText="1"/>
      <protection hidden="1"/>
    </xf>
    <xf numFmtId="0" fontId="38" fillId="34" borderId="13" xfId="0" applyFont="1" applyFill="1" applyBorder="1" applyAlignment="1" applyProtection="1">
      <alignment horizontal="center" vertical="center" textRotation="90" wrapText="1"/>
      <protection hidden="1"/>
    </xf>
    <xf numFmtId="0" fontId="38" fillId="34" borderId="15" xfId="0" applyFont="1" applyFill="1" applyBorder="1" applyAlignment="1" applyProtection="1">
      <alignment horizontal="center" vertical="center" textRotation="90" wrapText="1"/>
      <protection hidden="1"/>
    </xf>
    <xf numFmtId="0" fontId="20" fillId="34" borderId="11" xfId="0" applyFont="1" applyFill="1" applyBorder="1" applyAlignment="1" applyProtection="1">
      <alignment horizontal="center" vertical="center"/>
      <protection hidden="1"/>
    </xf>
    <xf numFmtId="0" fontId="20" fillId="34" borderId="16" xfId="0" applyFont="1" applyFill="1" applyBorder="1" applyAlignment="1" applyProtection="1">
      <alignment horizontal="center" vertical="center"/>
      <protection hidden="1"/>
    </xf>
    <xf numFmtId="0" fontId="20" fillId="34" borderId="12" xfId="0" applyFont="1" applyFill="1" applyBorder="1" applyAlignment="1" applyProtection="1">
      <alignment horizontal="center" vertical="center"/>
      <protection hidden="1"/>
    </xf>
    <xf numFmtId="0" fontId="34" fillId="34" borderId="13" xfId="0" applyFont="1" applyFill="1" applyBorder="1" applyAlignment="1" applyProtection="1">
      <alignment horizontal="center" vertical="center" textRotation="90" wrapText="1"/>
      <protection hidden="1"/>
    </xf>
    <xf numFmtId="0" fontId="34" fillId="34" borderId="15" xfId="0" applyFont="1" applyFill="1" applyBorder="1" applyAlignment="1" applyProtection="1">
      <alignment horizontal="center" vertical="center" textRotation="90" wrapText="1"/>
      <protection hidden="1"/>
    </xf>
    <xf numFmtId="0" fontId="34" fillId="40" borderId="13" xfId="0" applyFont="1" applyFill="1" applyBorder="1" applyAlignment="1" applyProtection="1">
      <alignment horizontal="center" vertical="center" textRotation="90" wrapText="1"/>
      <protection hidden="1"/>
    </xf>
    <xf numFmtId="0" fontId="34" fillId="40" borderId="15" xfId="0" applyFont="1" applyFill="1" applyBorder="1" applyAlignment="1" applyProtection="1">
      <alignment horizontal="center" vertical="center" textRotation="90" wrapText="1"/>
      <protection hidden="1"/>
    </xf>
    <xf numFmtId="0" fontId="20" fillId="34" borderId="11" xfId="0" applyFont="1" applyFill="1" applyBorder="1" applyAlignment="1" applyProtection="1">
      <alignment horizontal="center" vertical="center" wrapText="1"/>
      <protection hidden="1"/>
    </xf>
    <xf numFmtId="0" fontId="20" fillId="34" borderId="16" xfId="0" applyFont="1" applyFill="1" applyBorder="1" applyAlignment="1" applyProtection="1">
      <alignment horizontal="center" vertical="center" wrapText="1"/>
      <protection hidden="1"/>
    </xf>
    <xf numFmtId="0" fontId="20" fillId="34" borderId="12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textRotation="90" wrapText="1"/>
      <protection hidden="1"/>
    </xf>
    <xf numFmtId="0" fontId="9" fillId="34" borderId="15" xfId="0" applyFont="1" applyFill="1" applyBorder="1" applyAlignment="1" applyProtection="1">
      <alignment horizontal="center" vertical="center" textRotation="90" wrapText="1"/>
      <protection hidden="1"/>
    </xf>
    <xf numFmtId="0" fontId="7" fillId="40" borderId="10" xfId="0" applyFont="1" applyFill="1" applyBorder="1" applyAlignment="1" applyProtection="1">
      <alignment horizontal="center" vertical="center" textRotation="90" wrapText="1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 textRotation="90" wrapText="1"/>
      <protection hidden="1"/>
    </xf>
    <xf numFmtId="0" fontId="13" fillId="32" borderId="21" xfId="0" applyFont="1" applyFill="1" applyBorder="1" applyAlignment="1" applyProtection="1">
      <alignment vertical="center"/>
      <protection hidden="1"/>
    </xf>
    <xf numFmtId="0" fontId="8" fillId="40" borderId="10" xfId="0" applyFont="1" applyFill="1" applyBorder="1" applyAlignment="1" applyProtection="1">
      <alignment horizontal="center" vertical="center" textRotation="90" wrapText="1"/>
      <protection hidden="1"/>
    </xf>
    <xf numFmtId="0" fontId="20" fillId="40" borderId="11" xfId="0" applyFont="1" applyFill="1" applyBorder="1" applyAlignment="1" applyProtection="1">
      <alignment horizontal="center" vertical="center" wrapText="1"/>
      <protection hidden="1"/>
    </xf>
    <xf numFmtId="0" fontId="20" fillId="40" borderId="16" xfId="0" applyFont="1" applyFill="1" applyBorder="1" applyAlignment="1" applyProtection="1">
      <alignment horizontal="center" vertical="center" wrapText="1"/>
      <protection hidden="1"/>
    </xf>
    <xf numFmtId="0" fontId="21" fillId="40" borderId="12" xfId="0" applyFont="1" applyFill="1" applyBorder="1" applyAlignment="1" applyProtection="1">
      <alignment horizontal="center" vertical="center" wrapText="1"/>
      <protection hidden="1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0" fontId="11" fillId="34" borderId="16" xfId="0" applyFont="1" applyFill="1" applyBorder="1" applyAlignment="1" applyProtection="1">
      <alignment horizontal="center" vertical="center"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/>
    </xf>
    <xf numFmtId="0" fontId="20" fillId="40" borderId="12" xfId="0" applyFont="1" applyFill="1" applyBorder="1" applyAlignment="1" applyProtection="1">
      <alignment horizontal="center" vertical="center" wrapText="1"/>
      <protection hidden="1"/>
    </xf>
    <xf numFmtId="0" fontId="10" fillId="34" borderId="11" xfId="0" applyFont="1" applyFill="1" applyBorder="1" applyAlignment="1" applyProtection="1">
      <alignment horizontal="center" vertical="center" wrapText="1"/>
      <protection hidden="1"/>
    </xf>
    <xf numFmtId="0" fontId="10" fillId="34" borderId="16" xfId="0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1" fillId="40" borderId="12" xfId="0" applyFont="1" applyFill="1" applyBorder="1" applyAlignment="1" applyProtection="1">
      <alignment horizontal="center" vertical="center" wrapText="1"/>
      <protection hidden="1"/>
    </xf>
    <xf numFmtId="0" fontId="20" fillId="40" borderId="11" xfId="0" applyFont="1" applyFill="1" applyBorder="1" applyAlignment="1" applyProtection="1">
      <alignment horizontal="center" vertical="center"/>
      <protection hidden="1"/>
    </xf>
    <xf numFmtId="0" fontId="20" fillId="40" borderId="16" xfId="0" applyFont="1" applyFill="1" applyBorder="1" applyAlignment="1" applyProtection="1">
      <alignment horizontal="center" vertical="center"/>
      <protection hidden="1"/>
    </xf>
    <xf numFmtId="0" fontId="20" fillId="40" borderId="12" xfId="0" applyFont="1" applyFill="1" applyBorder="1" applyAlignment="1" applyProtection="1">
      <alignment horizontal="center" vertical="center"/>
      <protection hidden="1"/>
    </xf>
    <xf numFmtId="0" fontId="11" fillId="34" borderId="11" xfId="0" applyFont="1" applyFill="1" applyBorder="1" applyAlignment="1" applyProtection="1">
      <alignment horizontal="center" vertical="center" wrapText="1"/>
      <protection hidden="1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40" borderId="13" xfId="0" applyFont="1" applyFill="1" applyBorder="1" applyAlignment="1" applyProtection="1">
      <alignment horizontal="center" vertical="center" textRotation="90" wrapText="1"/>
      <protection hidden="1"/>
    </xf>
    <xf numFmtId="0" fontId="10" fillId="40" borderId="15" xfId="0" applyFont="1" applyFill="1" applyBorder="1" applyAlignment="1" applyProtection="1">
      <alignment horizontal="center" vertical="center" textRotation="90" wrapText="1"/>
      <protection hidden="1"/>
    </xf>
    <xf numFmtId="0" fontId="34" fillId="34" borderId="11" xfId="0" applyFont="1" applyFill="1" applyBorder="1" applyAlignment="1" applyProtection="1">
      <alignment horizontal="center" vertical="center" wrapText="1"/>
      <protection hidden="1"/>
    </xf>
    <xf numFmtId="0" fontId="34" fillId="34" borderId="16" xfId="0" applyFont="1" applyFill="1" applyBorder="1" applyAlignment="1" applyProtection="1">
      <alignment horizontal="center" vertical="center" wrapText="1"/>
      <protection hidden="1"/>
    </xf>
    <xf numFmtId="0" fontId="34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1" xfId="0" applyFont="1" applyFill="1" applyBorder="1" applyAlignment="1" applyProtection="1">
      <alignment horizontal="center" vertical="top" wrapText="1"/>
      <protection hidden="1"/>
    </xf>
    <xf numFmtId="0" fontId="10" fillId="34" borderId="16" xfId="0" applyFont="1" applyFill="1" applyBorder="1" applyAlignment="1" applyProtection="1">
      <alignment horizontal="center" vertical="top" wrapText="1"/>
      <protection hidden="1"/>
    </xf>
    <xf numFmtId="0" fontId="10" fillId="34" borderId="12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indexed="10"/>
        </patternFill>
      </fill>
    </dxf>
    <dxf>
      <fill>
        <patternFill patternType="mediumGray">
          <fgColor indexed="9"/>
          <bgColor indexed="26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6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4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3.375" style="14" customWidth="1"/>
    <col min="2" max="2" width="77.875" style="14" customWidth="1"/>
    <col min="3" max="14" width="9.125" style="14" customWidth="1"/>
    <col min="15" max="16" width="9.125" style="1" customWidth="1"/>
    <col min="17" max="16384" width="9.125" style="14" customWidth="1"/>
  </cols>
  <sheetData>
    <row r="1" spans="1:14" ht="59.25" customHeight="1">
      <c r="A1" s="81" t="s">
        <v>79</v>
      </c>
      <c r="B1" s="81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>
      <c r="A2" s="33" t="s">
        <v>48</v>
      </c>
      <c r="B2" s="28" t="s">
        <v>62</v>
      </c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8.25" customHeight="1">
      <c r="A3" s="33" t="s">
        <v>49</v>
      </c>
      <c r="B3" s="29" t="s">
        <v>261</v>
      </c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3" customHeight="1">
      <c r="A4" s="71" t="s">
        <v>239</v>
      </c>
      <c r="B4" s="28" t="s">
        <v>254</v>
      </c>
      <c r="C4" s="18"/>
      <c r="D4" s="18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7.25" customHeight="1">
      <c r="A5" s="71" t="s">
        <v>258</v>
      </c>
      <c r="B5" s="29" t="s">
        <v>63</v>
      </c>
      <c r="C5" s="18"/>
      <c r="D5" s="18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42.75" customHeight="1">
      <c r="A6" s="34" t="s">
        <v>240</v>
      </c>
      <c r="B6" s="30" t="s">
        <v>262</v>
      </c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58.5" customHeight="1">
      <c r="A7" s="35" t="s">
        <v>241</v>
      </c>
      <c r="B7" s="31" t="s">
        <v>264</v>
      </c>
      <c r="C7" s="21"/>
      <c r="D7" s="21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2" customFormat="1" ht="38.25" customHeight="1">
      <c r="A8" s="35" t="s">
        <v>50</v>
      </c>
      <c r="B8" s="32" t="s">
        <v>260</v>
      </c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39" customHeight="1">
      <c r="A9" s="36" t="s">
        <v>77</v>
      </c>
      <c r="B9" s="32" t="s">
        <v>263</v>
      </c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" customFormat="1" ht="66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2.75" hidden="1">
      <c r="B28" s="14" t="s">
        <v>51</v>
      </c>
    </row>
    <row r="29" spans="1:2" ht="14.25" hidden="1">
      <c r="A29" s="26" t="s">
        <v>52</v>
      </c>
      <c r="B29" s="27" t="s">
        <v>80</v>
      </c>
    </row>
    <row r="30" spans="1:2" ht="14.25" hidden="1">
      <c r="A30" s="26" t="s">
        <v>53</v>
      </c>
      <c r="B30" s="27" t="s">
        <v>81</v>
      </c>
    </row>
    <row r="31" spans="1:2" ht="14.25" hidden="1">
      <c r="A31" s="26" t="s">
        <v>54</v>
      </c>
      <c r="B31" s="27" t="s">
        <v>254</v>
      </c>
    </row>
    <row r="32" ht="14.25" hidden="1">
      <c r="A32" s="26" t="s">
        <v>55</v>
      </c>
    </row>
    <row r="33" spans="1:2" ht="14.25" hidden="1">
      <c r="A33" s="26" t="s">
        <v>56</v>
      </c>
      <c r="B33" s="27" t="s">
        <v>57</v>
      </c>
    </row>
    <row r="34" spans="1:2" ht="14.25" hidden="1">
      <c r="A34" s="26" t="s">
        <v>58</v>
      </c>
      <c r="B34" s="14" t="s">
        <v>257</v>
      </c>
    </row>
    <row r="35" spans="1:2" ht="14.25" hidden="1">
      <c r="A35" s="26" t="s">
        <v>60</v>
      </c>
      <c r="B35" s="27" t="s">
        <v>59</v>
      </c>
    </row>
    <row r="36" spans="1:2" ht="14.25" hidden="1">
      <c r="A36" s="26" t="s">
        <v>62</v>
      </c>
      <c r="B36" s="27" t="s">
        <v>61</v>
      </c>
    </row>
    <row r="37" spans="1:2" ht="14.25" hidden="1">
      <c r="A37" s="26" t="s">
        <v>64</v>
      </c>
      <c r="B37" s="27" t="s">
        <v>63</v>
      </c>
    </row>
    <row r="38" spans="1:2" ht="25.5" hidden="1">
      <c r="A38" s="26" t="s">
        <v>66</v>
      </c>
      <c r="B38" s="27" t="s">
        <v>65</v>
      </c>
    </row>
    <row r="39" spans="1:2" ht="14.25" hidden="1">
      <c r="A39" s="26" t="s">
        <v>67</v>
      </c>
      <c r="B39" s="27" t="s">
        <v>255</v>
      </c>
    </row>
    <row r="40" spans="1:2" ht="14.25" hidden="1">
      <c r="A40" s="26" t="s">
        <v>68</v>
      </c>
      <c r="B40" s="27" t="s">
        <v>256</v>
      </c>
    </row>
    <row r="41" ht="14.25" hidden="1">
      <c r="A41" s="26" t="s">
        <v>69</v>
      </c>
    </row>
    <row r="42" ht="14.25" hidden="1">
      <c r="A42" s="26" t="s">
        <v>70</v>
      </c>
    </row>
    <row r="43" ht="14.25" hidden="1">
      <c r="A43" s="26" t="s">
        <v>71</v>
      </c>
    </row>
    <row r="44" ht="14.25" hidden="1">
      <c r="A44" s="26" t="s">
        <v>72</v>
      </c>
    </row>
    <row r="45" ht="14.25" hidden="1">
      <c r="A45" s="26" t="s">
        <v>73</v>
      </c>
    </row>
    <row r="46" ht="14.25" hidden="1">
      <c r="A46" s="26" t="s">
        <v>74</v>
      </c>
    </row>
    <row r="47" ht="14.25" hidden="1">
      <c r="A47" s="26" t="s">
        <v>75</v>
      </c>
    </row>
    <row r="48" ht="14.25" hidden="1">
      <c r="A48" s="26" t="s">
        <v>76</v>
      </c>
    </row>
  </sheetData>
  <sheetProtection password="B16E" sheet="1" objects="1" scenarios="1"/>
  <mergeCells count="1">
    <mergeCell ref="A1:B1"/>
  </mergeCells>
  <dataValidations count="3">
    <dataValidation type="list" allowBlank="1" showInputMessage="1" showErrorMessage="1" prompt="Выберите из списка" error="Выберите из списка" sqref="B2">
      <formula1>$A$29:$A$48</formula1>
    </dataValidation>
    <dataValidation type="list" allowBlank="1" showInputMessage="1" showErrorMessage="1" prompt="Выберите из списка" error="Выберите из списка" sqref="B4">
      <formula1>$B$29:$B$31</formula1>
    </dataValidation>
    <dataValidation type="list" allowBlank="1" showInputMessage="1" showErrorMessage="1" prompt="Выберите из списка" error="Выберите из списка" sqref="B5">
      <formula1>$B$34:$B$40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Y109"/>
  <sheetViews>
    <sheetView tabSelected="1" zoomScalePageLayoutView="0" workbookViewId="0" topLeftCell="A28">
      <selection activeCell="E33" sqref="E33"/>
    </sheetView>
  </sheetViews>
  <sheetFormatPr defaultColWidth="9.00390625" defaultRowHeight="12.75"/>
  <cols>
    <col min="1" max="1" width="4.125" style="14" customWidth="1"/>
    <col min="2" max="2" width="42.75390625" style="14" customWidth="1"/>
    <col min="3" max="3" width="63.375" style="14" customWidth="1"/>
    <col min="4" max="4" width="13.125" style="14" customWidth="1"/>
    <col min="5" max="5" width="9.125" style="14" customWidth="1"/>
    <col min="6" max="6" width="14.00390625" style="70" hidden="1" customWidth="1"/>
    <col min="7" max="16384" width="9.125" style="14" customWidth="1"/>
  </cols>
  <sheetData>
    <row r="1" spans="1:51" s="1" customFormat="1" ht="35.25" customHeight="1">
      <c r="A1" s="108" t="s">
        <v>0</v>
      </c>
      <c r="B1" s="108"/>
      <c r="C1" s="108"/>
      <c r="D1" s="108"/>
      <c r="F1" s="6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107"/>
      <c r="AH1" s="107"/>
      <c r="AI1" s="107"/>
      <c r="AJ1" s="107"/>
      <c r="AK1" s="107"/>
      <c r="AL1" s="107"/>
      <c r="AM1" s="103"/>
      <c r="AN1" s="103"/>
      <c r="AO1" s="103"/>
      <c r="AP1" s="103"/>
      <c r="AQ1" s="103"/>
      <c r="AR1" s="102"/>
      <c r="AS1" s="102"/>
      <c r="AT1" s="102"/>
      <c r="AU1" s="102"/>
      <c r="AV1" s="102"/>
      <c r="AW1" s="102"/>
      <c r="AX1" s="102"/>
      <c r="AY1" s="102"/>
    </row>
    <row r="2" spans="1:51" s="1" customFormat="1" ht="21" customHeight="1">
      <c r="A2" s="38" t="s">
        <v>1</v>
      </c>
      <c r="B2" s="109" t="s">
        <v>2</v>
      </c>
      <c r="C2" s="110"/>
      <c r="D2" s="39" t="s">
        <v>47</v>
      </c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5"/>
      <c r="AT2" s="105"/>
      <c r="AU2" s="105"/>
      <c r="AV2" s="106"/>
      <c r="AW2" s="106"/>
      <c r="AX2" s="106"/>
      <c r="AY2" s="106"/>
    </row>
    <row r="3" spans="1:51" s="1" customFormat="1" ht="22.5" customHeight="1">
      <c r="A3" s="82" t="s">
        <v>222</v>
      </c>
      <c r="B3" s="83"/>
      <c r="C3" s="83"/>
      <c r="D3" s="84"/>
      <c r="F3" s="6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2"/>
      <c r="V3" s="2"/>
      <c r="W3" s="5"/>
      <c r="X3" s="5"/>
      <c r="Y3" s="5"/>
      <c r="Z3" s="5"/>
      <c r="AA3" s="5"/>
      <c r="AB3" s="5"/>
      <c r="AC3" s="8"/>
      <c r="AD3" s="9"/>
      <c r="AE3" s="9"/>
      <c r="AF3" s="9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7"/>
      <c r="AT3" s="7"/>
      <c r="AU3" s="7"/>
      <c r="AV3" s="7"/>
      <c r="AW3" s="7"/>
      <c r="AX3" s="7"/>
      <c r="AY3" s="7"/>
    </row>
    <row r="4" spans="1:51" s="1" customFormat="1" ht="19.5" customHeight="1">
      <c r="A4" s="40">
        <v>1</v>
      </c>
      <c r="B4" s="88" t="s">
        <v>82</v>
      </c>
      <c r="C4" s="89"/>
      <c r="D4" s="37">
        <f>7</f>
        <v>7</v>
      </c>
      <c r="F4" s="6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6" s="1" customFormat="1" ht="18" customHeight="1">
      <c r="A5" s="40">
        <v>2</v>
      </c>
      <c r="B5" s="88" t="s">
        <v>83</v>
      </c>
      <c r="C5" s="89"/>
      <c r="D5" s="37">
        <f>9</f>
        <v>9</v>
      </c>
      <c r="F5" s="68"/>
    </row>
    <row r="6" spans="1:6" s="1" customFormat="1" ht="18.75" customHeight="1">
      <c r="A6" s="40">
        <v>3</v>
      </c>
      <c r="B6" s="88" t="s">
        <v>84</v>
      </c>
      <c r="C6" s="89"/>
      <c r="D6" s="37">
        <f>5</f>
        <v>5</v>
      </c>
      <c r="F6" s="68"/>
    </row>
    <row r="7" spans="1:6" s="1" customFormat="1" ht="19.5" customHeight="1">
      <c r="A7" s="40">
        <v>4</v>
      </c>
      <c r="B7" s="88" t="s">
        <v>85</v>
      </c>
      <c r="C7" s="89"/>
      <c r="D7" s="37">
        <f>0</f>
        <v>0</v>
      </c>
      <c r="F7" s="68"/>
    </row>
    <row r="8" spans="1:6" s="1" customFormat="1" ht="18" customHeight="1">
      <c r="A8" s="40">
        <v>5</v>
      </c>
      <c r="B8" s="88" t="s">
        <v>213</v>
      </c>
      <c r="C8" s="89"/>
      <c r="D8" s="37">
        <f>1</f>
        <v>1</v>
      </c>
      <c r="F8" s="68"/>
    </row>
    <row r="9" spans="1:6" s="1" customFormat="1" ht="17.25" customHeight="1">
      <c r="A9" s="40">
        <v>6</v>
      </c>
      <c r="B9" s="88" t="s">
        <v>214</v>
      </c>
      <c r="C9" s="89"/>
      <c r="D9" s="37">
        <f>1</f>
        <v>1</v>
      </c>
      <c r="F9" s="68"/>
    </row>
    <row r="10" spans="1:6" s="1" customFormat="1" ht="18" customHeight="1">
      <c r="A10" s="40">
        <v>7</v>
      </c>
      <c r="B10" s="88" t="s">
        <v>215</v>
      </c>
      <c r="C10" s="89"/>
      <c r="D10" s="37">
        <f>1</f>
        <v>1</v>
      </c>
      <c r="F10" s="68"/>
    </row>
    <row r="11" spans="1:6" s="1" customFormat="1" ht="16.5" customHeight="1">
      <c r="A11" s="40">
        <v>8</v>
      </c>
      <c r="B11" s="88" t="s">
        <v>216</v>
      </c>
      <c r="C11" s="89"/>
      <c r="D11" s="37">
        <f>0</f>
        <v>0</v>
      </c>
      <c r="F11" s="68"/>
    </row>
    <row r="12" spans="1:6" s="1" customFormat="1" ht="33.75" customHeight="1">
      <c r="A12" s="40">
        <v>9</v>
      </c>
      <c r="B12" s="88" t="s">
        <v>217</v>
      </c>
      <c r="C12" s="89"/>
      <c r="D12" s="37">
        <f>2</f>
        <v>2</v>
      </c>
      <c r="F12" s="68"/>
    </row>
    <row r="13" spans="1:6" s="1" customFormat="1" ht="33.75" customHeight="1">
      <c r="A13" s="40">
        <v>10</v>
      </c>
      <c r="B13" s="88" t="s">
        <v>218</v>
      </c>
      <c r="C13" s="89"/>
      <c r="D13" s="37">
        <f>5</f>
        <v>5</v>
      </c>
      <c r="F13" s="68"/>
    </row>
    <row r="14" spans="1:6" s="1" customFormat="1" ht="34.5" customHeight="1">
      <c r="A14" s="40">
        <v>11</v>
      </c>
      <c r="B14" s="88" t="s">
        <v>219</v>
      </c>
      <c r="C14" s="89"/>
      <c r="D14" s="37">
        <f>5</f>
        <v>5</v>
      </c>
      <c r="F14" s="68"/>
    </row>
    <row r="15" spans="1:6" s="1" customFormat="1" ht="35.25" customHeight="1">
      <c r="A15" s="40">
        <v>12</v>
      </c>
      <c r="B15" s="88" t="s">
        <v>220</v>
      </c>
      <c r="C15" s="89"/>
      <c r="D15" s="37">
        <f>0</f>
        <v>0</v>
      </c>
      <c r="F15" s="68"/>
    </row>
    <row r="16" spans="1:6" s="1" customFormat="1" ht="23.25" customHeight="1">
      <c r="A16" s="40">
        <v>13</v>
      </c>
      <c r="B16" s="90" t="s">
        <v>221</v>
      </c>
      <c r="C16" s="91"/>
      <c r="D16" s="37" t="s">
        <v>13</v>
      </c>
      <c r="F16" s="68" t="s">
        <v>12</v>
      </c>
    </row>
    <row r="17" spans="1:6" s="1" customFormat="1" ht="24" customHeight="1">
      <c r="A17" s="40">
        <v>14</v>
      </c>
      <c r="B17" s="90" t="s">
        <v>86</v>
      </c>
      <c r="C17" s="91"/>
      <c r="D17" s="37" t="s">
        <v>13</v>
      </c>
      <c r="F17" s="68" t="s">
        <v>13</v>
      </c>
    </row>
    <row r="18" spans="1:6" s="1" customFormat="1" ht="17.25" customHeight="1">
      <c r="A18" s="40">
        <v>15</v>
      </c>
      <c r="B18" s="85" t="s">
        <v>167</v>
      </c>
      <c r="C18" s="41" t="s">
        <v>168</v>
      </c>
      <c r="D18" s="37" t="s">
        <v>13</v>
      </c>
      <c r="F18" s="68"/>
    </row>
    <row r="19" spans="1:6" s="1" customFormat="1" ht="15" customHeight="1">
      <c r="A19" s="40">
        <v>16</v>
      </c>
      <c r="B19" s="86"/>
      <c r="C19" s="41" t="s">
        <v>169</v>
      </c>
      <c r="D19" s="37" t="s">
        <v>13</v>
      </c>
      <c r="F19" s="68"/>
    </row>
    <row r="20" spans="1:6" s="1" customFormat="1" ht="17.25" customHeight="1">
      <c r="A20" s="40">
        <v>17</v>
      </c>
      <c r="B20" s="87"/>
      <c r="C20" s="41" t="s">
        <v>170</v>
      </c>
      <c r="D20" s="37" t="s">
        <v>13</v>
      </c>
      <c r="F20" s="68"/>
    </row>
    <row r="21" spans="1:6" s="1" customFormat="1" ht="24" customHeight="1">
      <c r="A21" s="40">
        <v>18</v>
      </c>
      <c r="B21" s="90" t="s">
        <v>87</v>
      </c>
      <c r="C21" s="91"/>
      <c r="D21" s="37" t="s">
        <v>13</v>
      </c>
      <c r="F21" s="68"/>
    </row>
    <row r="22" spans="1:6" s="1" customFormat="1" ht="24" customHeight="1">
      <c r="A22" s="82" t="s">
        <v>94</v>
      </c>
      <c r="B22" s="83"/>
      <c r="C22" s="83"/>
      <c r="D22" s="84"/>
      <c r="F22" s="68"/>
    </row>
    <row r="23" spans="1:6" s="1" customFormat="1" ht="32.25" customHeight="1">
      <c r="A23" s="40">
        <v>19</v>
      </c>
      <c r="B23" s="88" t="s">
        <v>88</v>
      </c>
      <c r="C23" s="89"/>
      <c r="D23" s="37">
        <f>0</f>
        <v>0</v>
      </c>
      <c r="F23" s="68"/>
    </row>
    <row r="24" spans="1:6" s="1" customFormat="1" ht="32.25" customHeight="1">
      <c r="A24" s="40">
        <v>20</v>
      </c>
      <c r="B24" s="88" t="s">
        <v>89</v>
      </c>
      <c r="C24" s="89"/>
      <c r="D24" s="37">
        <f>34</f>
        <v>34</v>
      </c>
      <c r="F24" s="68"/>
    </row>
    <row r="25" spans="1:6" s="1" customFormat="1" ht="32.25" customHeight="1">
      <c r="A25" s="40">
        <v>21</v>
      </c>
      <c r="B25" s="88" t="s">
        <v>90</v>
      </c>
      <c r="C25" s="89"/>
      <c r="D25" s="37">
        <f>34</f>
        <v>34</v>
      </c>
      <c r="F25" s="68"/>
    </row>
    <row r="26" spans="1:6" s="1" customFormat="1" ht="32.25" customHeight="1">
      <c r="A26" s="40">
        <v>22</v>
      </c>
      <c r="B26" s="88" t="s">
        <v>91</v>
      </c>
      <c r="C26" s="89"/>
      <c r="D26" s="37">
        <f>0</f>
        <v>0</v>
      </c>
      <c r="F26" s="68">
        <f>SUM(D23:D26)</f>
        <v>68</v>
      </c>
    </row>
    <row r="27" spans="1:6" s="1" customFormat="1" ht="30.75" customHeight="1">
      <c r="A27" s="40">
        <v>23</v>
      </c>
      <c r="B27" s="92" t="s">
        <v>92</v>
      </c>
      <c r="C27" s="42" t="s">
        <v>120</v>
      </c>
      <c r="D27" s="37" t="s">
        <v>12</v>
      </c>
      <c r="F27" s="68" t="s">
        <v>171</v>
      </c>
    </row>
    <row r="28" spans="1:6" s="1" customFormat="1" ht="17.25" customHeight="1">
      <c r="A28" s="40">
        <v>24</v>
      </c>
      <c r="B28" s="93"/>
      <c r="C28" s="42" t="s">
        <v>121</v>
      </c>
      <c r="D28" s="37" t="s">
        <v>13</v>
      </c>
      <c r="F28" s="68" t="s">
        <v>172</v>
      </c>
    </row>
    <row r="29" spans="1:6" s="1" customFormat="1" ht="18" customHeight="1">
      <c r="A29" s="40">
        <v>25</v>
      </c>
      <c r="B29" s="94"/>
      <c r="C29" s="43" t="s">
        <v>122</v>
      </c>
      <c r="D29" s="37" t="s">
        <v>12</v>
      </c>
      <c r="F29" s="68" t="s">
        <v>173</v>
      </c>
    </row>
    <row r="30" spans="1:6" s="1" customFormat="1" ht="34.5" customHeight="1">
      <c r="A30" s="40">
        <v>26</v>
      </c>
      <c r="B30" s="90" t="s">
        <v>223</v>
      </c>
      <c r="C30" s="91"/>
      <c r="D30" s="50" t="s">
        <v>212</v>
      </c>
      <c r="F30" s="68" t="s">
        <v>212</v>
      </c>
    </row>
    <row r="31" spans="1:6" s="1" customFormat="1" ht="21.75" customHeight="1">
      <c r="A31" s="40">
        <v>27</v>
      </c>
      <c r="B31" s="90" t="s">
        <v>224</v>
      </c>
      <c r="C31" s="91"/>
      <c r="D31" s="37" t="s">
        <v>13</v>
      </c>
      <c r="F31" s="68"/>
    </row>
    <row r="32" spans="1:6" s="1" customFormat="1" ht="20.25" customHeight="1">
      <c r="A32" s="82" t="s">
        <v>93</v>
      </c>
      <c r="B32" s="83"/>
      <c r="C32" s="83"/>
      <c r="D32" s="84"/>
      <c r="F32" s="68"/>
    </row>
    <row r="33" spans="1:6" s="1" customFormat="1" ht="19.5" customHeight="1">
      <c r="A33" s="40">
        <v>26</v>
      </c>
      <c r="B33" s="88" t="s">
        <v>95</v>
      </c>
      <c r="C33" s="89"/>
      <c r="D33" s="37">
        <f>2064</f>
        <v>2064</v>
      </c>
      <c r="F33" s="68"/>
    </row>
    <row r="34" spans="1:6" s="1" customFormat="1" ht="30.75" customHeight="1">
      <c r="A34" s="40">
        <v>27</v>
      </c>
      <c r="B34" s="88" t="s">
        <v>97</v>
      </c>
      <c r="C34" s="89"/>
      <c r="D34" s="37">
        <f>10</f>
        <v>10</v>
      </c>
      <c r="F34" s="68"/>
    </row>
    <row r="35" spans="1:6" s="1" customFormat="1" ht="18.75" customHeight="1">
      <c r="A35" s="40">
        <v>28</v>
      </c>
      <c r="B35" s="88" t="s">
        <v>96</v>
      </c>
      <c r="C35" s="89"/>
      <c r="D35" s="37">
        <f>2</f>
        <v>2</v>
      </c>
      <c r="F35" s="68"/>
    </row>
    <row r="36" spans="1:6" s="1" customFormat="1" ht="33" customHeight="1">
      <c r="A36" s="40">
        <v>29</v>
      </c>
      <c r="B36" s="88" t="s">
        <v>98</v>
      </c>
      <c r="C36" s="89"/>
      <c r="D36" s="37">
        <f>10</f>
        <v>10</v>
      </c>
      <c r="F36" s="68"/>
    </row>
    <row r="37" spans="1:6" s="1" customFormat="1" ht="18.75" customHeight="1">
      <c r="A37" s="40">
        <v>30</v>
      </c>
      <c r="B37" s="88" t="s">
        <v>96</v>
      </c>
      <c r="C37" s="89"/>
      <c r="D37" s="37">
        <f>2</f>
        <v>2</v>
      </c>
      <c r="F37" s="68"/>
    </row>
    <row r="38" spans="1:6" s="1" customFormat="1" ht="32.25" customHeight="1">
      <c r="A38" s="40">
        <v>31</v>
      </c>
      <c r="B38" s="88" t="s">
        <v>99</v>
      </c>
      <c r="C38" s="89"/>
      <c r="D38" s="37">
        <f>10</f>
        <v>10</v>
      </c>
      <c r="F38" s="68"/>
    </row>
    <row r="39" spans="1:6" s="1" customFormat="1" ht="18.75" customHeight="1">
      <c r="A39" s="40">
        <v>32</v>
      </c>
      <c r="B39" s="88" t="s">
        <v>96</v>
      </c>
      <c r="C39" s="89"/>
      <c r="D39" s="37">
        <f>2</f>
        <v>2</v>
      </c>
      <c r="F39" s="68"/>
    </row>
    <row r="40" spans="1:6" s="1" customFormat="1" ht="32.25" customHeight="1">
      <c r="A40" s="40">
        <v>33</v>
      </c>
      <c r="B40" s="88" t="s">
        <v>100</v>
      </c>
      <c r="C40" s="89"/>
      <c r="D40" s="37">
        <f>0</f>
        <v>0</v>
      </c>
      <c r="F40" s="68"/>
    </row>
    <row r="41" spans="1:6" s="1" customFormat="1" ht="17.25" customHeight="1">
      <c r="A41" s="40">
        <v>34</v>
      </c>
      <c r="B41" s="88" t="s">
        <v>96</v>
      </c>
      <c r="C41" s="89"/>
      <c r="D41" s="37">
        <f>0</f>
        <v>0</v>
      </c>
      <c r="F41" s="68"/>
    </row>
    <row r="42" spans="1:6" s="1" customFormat="1" ht="23.25" customHeight="1">
      <c r="A42" s="82" t="s">
        <v>101</v>
      </c>
      <c r="B42" s="83"/>
      <c r="C42" s="83"/>
      <c r="D42" s="84"/>
      <c r="F42" s="68"/>
    </row>
    <row r="43" spans="1:6" s="1" customFormat="1" ht="18" customHeight="1">
      <c r="A43" s="40">
        <v>35</v>
      </c>
      <c r="B43" s="92" t="s">
        <v>225</v>
      </c>
      <c r="C43" s="42" t="s">
        <v>102</v>
      </c>
      <c r="D43" s="37" t="s">
        <v>13</v>
      </c>
      <c r="F43" s="68" t="s">
        <v>174</v>
      </c>
    </row>
    <row r="44" spans="1:6" s="1" customFormat="1" ht="19.5" customHeight="1">
      <c r="A44" s="40">
        <v>36</v>
      </c>
      <c r="B44" s="93"/>
      <c r="C44" s="42" t="s">
        <v>103</v>
      </c>
      <c r="D44" s="37" t="s">
        <v>13</v>
      </c>
      <c r="F44" s="68" t="s">
        <v>175</v>
      </c>
    </row>
    <row r="45" spans="1:6" s="1" customFormat="1" ht="18.75" customHeight="1">
      <c r="A45" s="40">
        <v>37</v>
      </c>
      <c r="B45" s="93"/>
      <c r="C45" s="42" t="s">
        <v>104</v>
      </c>
      <c r="D45" s="37" t="s">
        <v>12</v>
      </c>
      <c r="F45" s="68" t="s">
        <v>176</v>
      </c>
    </row>
    <row r="46" spans="1:6" s="1" customFormat="1" ht="17.25" customHeight="1">
      <c r="A46" s="40">
        <v>38</v>
      </c>
      <c r="B46" s="93"/>
      <c r="C46" s="42" t="s">
        <v>105</v>
      </c>
      <c r="D46" s="37" t="s">
        <v>12</v>
      </c>
      <c r="F46" s="68"/>
    </row>
    <row r="47" spans="1:6" s="1" customFormat="1" ht="18" customHeight="1">
      <c r="A47" s="40">
        <v>39</v>
      </c>
      <c r="B47" s="93"/>
      <c r="C47" s="42" t="s">
        <v>106</v>
      </c>
      <c r="D47" s="37" t="s">
        <v>13</v>
      </c>
      <c r="F47" s="68"/>
    </row>
    <row r="48" spans="1:6" s="1" customFormat="1" ht="18" customHeight="1">
      <c r="A48" s="40"/>
      <c r="B48" s="93"/>
      <c r="C48" s="42" t="s">
        <v>210</v>
      </c>
      <c r="D48" s="37" t="s">
        <v>13</v>
      </c>
      <c r="F48" s="68"/>
    </row>
    <row r="49" spans="1:6" s="1" customFormat="1" ht="18.75" customHeight="1">
      <c r="A49" s="40">
        <v>40</v>
      </c>
      <c r="B49" s="94"/>
      <c r="C49" s="100" t="s">
        <v>211</v>
      </c>
      <c r="D49" s="101"/>
      <c r="F49" s="68"/>
    </row>
    <row r="50" spans="1:6" s="1" customFormat="1" ht="33" customHeight="1">
      <c r="A50" s="40">
        <v>41</v>
      </c>
      <c r="B50" s="88" t="s">
        <v>108</v>
      </c>
      <c r="C50" s="89"/>
      <c r="D50" s="50" t="s">
        <v>174</v>
      </c>
      <c r="F50" s="68"/>
    </row>
    <row r="51" spans="1:6" s="1" customFormat="1" ht="20.25" customHeight="1">
      <c r="A51" s="82" t="s">
        <v>111</v>
      </c>
      <c r="B51" s="83"/>
      <c r="C51" s="83"/>
      <c r="D51" s="84"/>
      <c r="F51" s="68"/>
    </row>
    <row r="52" spans="1:6" s="1" customFormat="1" ht="33.75" customHeight="1">
      <c r="A52" s="40">
        <v>42</v>
      </c>
      <c r="B52" s="88" t="s">
        <v>112</v>
      </c>
      <c r="C52" s="89"/>
      <c r="D52" s="37" t="s">
        <v>12</v>
      </c>
      <c r="F52" s="68"/>
    </row>
    <row r="53" spans="1:6" s="1" customFormat="1" ht="33" customHeight="1">
      <c r="A53" s="40">
        <v>43</v>
      </c>
      <c r="B53" s="88" t="s">
        <v>113</v>
      </c>
      <c r="C53" s="89"/>
      <c r="D53" s="37" t="s">
        <v>12</v>
      </c>
      <c r="F53" s="68"/>
    </row>
    <row r="54" spans="1:6" s="1" customFormat="1" ht="31.5" customHeight="1">
      <c r="A54" s="40">
        <v>44</v>
      </c>
      <c r="B54" s="88" t="s">
        <v>5</v>
      </c>
      <c r="C54" s="89"/>
      <c r="D54" s="37" t="s">
        <v>12</v>
      </c>
      <c r="F54" s="68"/>
    </row>
    <row r="55" spans="1:6" s="1" customFormat="1" ht="18" customHeight="1">
      <c r="A55" s="40">
        <v>45</v>
      </c>
      <c r="B55" s="88" t="s">
        <v>226</v>
      </c>
      <c r="C55" s="89"/>
      <c r="D55" s="37" t="s">
        <v>13</v>
      </c>
      <c r="F55" s="68"/>
    </row>
    <row r="56" spans="1:6" s="1" customFormat="1" ht="21.75" customHeight="1">
      <c r="A56" s="40">
        <v>46</v>
      </c>
      <c r="B56" s="88" t="s">
        <v>227</v>
      </c>
      <c r="C56" s="89"/>
      <c r="D56" s="37" t="s">
        <v>12</v>
      </c>
      <c r="F56" s="68"/>
    </row>
    <row r="57" spans="1:6" s="1" customFormat="1" ht="18.75" customHeight="1">
      <c r="A57" s="40">
        <v>47</v>
      </c>
      <c r="B57" s="92" t="s">
        <v>228</v>
      </c>
      <c r="C57" s="42" t="s">
        <v>123</v>
      </c>
      <c r="D57" s="37" t="s">
        <v>13</v>
      </c>
      <c r="F57" s="68">
        <f>IF(D57="да",1,0)</f>
        <v>0</v>
      </c>
    </row>
    <row r="58" spans="1:6" s="1" customFormat="1" ht="30.75" customHeight="1">
      <c r="A58" s="40">
        <v>48</v>
      </c>
      <c r="B58" s="93"/>
      <c r="C58" s="42" t="s">
        <v>124</v>
      </c>
      <c r="D58" s="37" t="s">
        <v>13</v>
      </c>
      <c r="F58" s="68">
        <f>IF(D58="да",1,0)</f>
        <v>0</v>
      </c>
    </row>
    <row r="59" spans="1:6" s="1" customFormat="1" ht="30" customHeight="1">
      <c r="A59" s="40">
        <v>49</v>
      </c>
      <c r="B59" s="93"/>
      <c r="C59" s="42" t="s">
        <v>125</v>
      </c>
      <c r="D59" s="37" t="s">
        <v>13</v>
      </c>
      <c r="F59" s="68">
        <f>IF(D59="да",1,0)</f>
        <v>0</v>
      </c>
    </row>
    <row r="60" spans="1:6" s="1" customFormat="1" ht="18.75" customHeight="1">
      <c r="A60" s="40">
        <v>50</v>
      </c>
      <c r="B60" s="94"/>
      <c r="C60" s="42" t="s">
        <v>126</v>
      </c>
      <c r="D60" s="37" t="s">
        <v>13</v>
      </c>
      <c r="F60" s="68"/>
    </row>
    <row r="61" spans="1:6" s="1" customFormat="1" ht="21.75" customHeight="1">
      <c r="A61" s="82" t="s">
        <v>115</v>
      </c>
      <c r="B61" s="83"/>
      <c r="C61" s="83"/>
      <c r="D61" s="84"/>
      <c r="F61" s="68"/>
    </row>
    <row r="62" spans="1:6" s="1" customFormat="1" ht="15.75" customHeight="1">
      <c r="A62" s="40">
        <v>51</v>
      </c>
      <c r="B62" s="88" t="s">
        <v>229</v>
      </c>
      <c r="C62" s="89"/>
      <c r="D62" s="37" t="s">
        <v>12</v>
      </c>
      <c r="F62" s="68"/>
    </row>
    <row r="63" spans="1:6" s="1" customFormat="1" ht="17.25" customHeight="1">
      <c r="A63" s="40">
        <v>52</v>
      </c>
      <c r="B63" s="88" t="s">
        <v>116</v>
      </c>
      <c r="C63" s="89"/>
      <c r="D63" s="37">
        <f>3</f>
        <v>3</v>
      </c>
      <c r="F63" s="68"/>
    </row>
    <row r="64" spans="1:6" s="1" customFormat="1" ht="17.25" customHeight="1">
      <c r="A64" s="40">
        <v>53</v>
      </c>
      <c r="B64" s="88" t="s">
        <v>230</v>
      </c>
      <c r="C64" s="89"/>
      <c r="D64" s="37" t="s">
        <v>12</v>
      </c>
      <c r="F64" s="68"/>
    </row>
    <row r="65" spans="1:6" s="1" customFormat="1" ht="31.5" customHeight="1">
      <c r="A65" s="40">
        <v>54</v>
      </c>
      <c r="B65" s="88" t="s">
        <v>231</v>
      </c>
      <c r="C65" s="89"/>
      <c r="D65" s="37" t="s">
        <v>12</v>
      </c>
      <c r="F65" s="68"/>
    </row>
    <row r="66" spans="1:6" s="1" customFormat="1" ht="17.25" customHeight="1">
      <c r="A66" s="40">
        <v>55</v>
      </c>
      <c r="B66" s="85" t="s">
        <v>232</v>
      </c>
      <c r="C66" s="42" t="s">
        <v>117</v>
      </c>
      <c r="D66" s="37" t="s">
        <v>12</v>
      </c>
      <c r="F66" s="68"/>
    </row>
    <row r="67" spans="1:6" s="1" customFormat="1" ht="15.75" customHeight="1">
      <c r="A67" s="40">
        <v>56</v>
      </c>
      <c r="B67" s="98"/>
      <c r="C67" s="42" t="s">
        <v>118</v>
      </c>
      <c r="D67" s="37" t="s">
        <v>13</v>
      </c>
      <c r="F67" s="68"/>
    </row>
    <row r="68" spans="1:6" s="1" customFormat="1" ht="17.25" customHeight="1">
      <c r="A68" s="40">
        <v>57</v>
      </c>
      <c r="B68" s="99"/>
      <c r="C68" s="42" t="s">
        <v>119</v>
      </c>
      <c r="D68" s="37" t="s">
        <v>12</v>
      </c>
      <c r="F68" s="68"/>
    </row>
    <row r="69" spans="1:6" s="1" customFormat="1" ht="29.25" customHeight="1">
      <c r="A69" s="40">
        <v>58</v>
      </c>
      <c r="B69" s="88" t="s">
        <v>127</v>
      </c>
      <c r="C69" s="89"/>
      <c r="D69" s="37" t="s">
        <v>13</v>
      </c>
      <c r="F69" s="68"/>
    </row>
    <row r="70" spans="1:6" s="1" customFormat="1" ht="17.25" customHeight="1">
      <c r="A70" s="40">
        <v>59</v>
      </c>
      <c r="B70" s="88" t="s">
        <v>128</v>
      </c>
      <c r="C70" s="89"/>
      <c r="D70" s="37" t="s">
        <v>13</v>
      </c>
      <c r="F70" s="68"/>
    </row>
    <row r="71" spans="1:6" s="1" customFormat="1" ht="16.5" customHeight="1">
      <c r="A71" s="40">
        <v>60</v>
      </c>
      <c r="B71" s="88" t="s">
        <v>129</v>
      </c>
      <c r="C71" s="89"/>
      <c r="D71" s="37" t="s">
        <v>13</v>
      </c>
      <c r="F71" s="68"/>
    </row>
    <row r="72" spans="1:6" s="1" customFormat="1" ht="15.75" customHeight="1">
      <c r="A72" s="40">
        <v>61</v>
      </c>
      <c r="B72" s="88" t="s">
        <v>233</v>
      </c>
      <c r="C72" s="89"/>
      <c r="D72" s="37" t="s">
        <v>12</v>
      </c>
      <c r="F72" s="68"/>
    </row>
    <row r="73" spans="1:6" s="1" customFormat="1" ht="18" customHeight="1">
      <c r="A73" s="40">
        <v>62</v>
      </c>
      <c r="B73" s="88" t="s">
        <v>234</v>
      </c>
      <c r="C73" s="89"/>
      <c r="D73" s="37" t="s">
        <v>12</v>
      </c>
      <c r="F73" s="68"/>
    </row>
    <row r="74" spans="1:6" s="1" customFormat="1" ht="18" customHeight="1">
      <c r="A74" s="40">
        <v>63</v>
      </c>
      <c r="B74" s="95" t="s">
        <v>235</v>
      </c>
      <c r="C74" s="42" t="s">
        <v>130</v>
      </c>
      <c r="D74" s="37" t="s">
        <v>12</v>
      </c>
      <c r="F74" s="68"/>
    </row>
    <row r="75" spans="1:6" s="1" customFormat="1" ht="17.25" customHeight="1">
      <c r="A75" s="40">
        <v>64</v>
      </c>
      <c r="B75" s="96"/>
      <c r="C75" s="42" t="s">
        <v>131</v>
      </c>
      <c r="D75" s="37" t="s">
        <v>12</v>
      </c>
      <c r="F75" s="68"/>
    </row>
    <row r="76" spans="1:6" s="1" customFormat="1" ht="16.5" customHeight="1">
      <c r="A76" s="40">
        <v>65</v>
      </c>
      <c r="B76" s="96"/>
      <c r="C76" s="42" t="s">
        <v>132</v>
      </c>
      <c r="D76" s="37" t="s">
        <v>13</v>
      </c>
      <c r="F76" s="68"/>
    </row>
    <row r="77" spans="1:6" s="1" customFormat="1" ht="15.75" customHeight="1">
      <c r="A77" s="40">
        <v>66</v>
      </c>
      <c r="B77" s="96"/>
      <c r="C77" s="42" t="s">
        <v>133</v>
      </c>
      <c r="D77" s="37" t="s">
        <v>13</v>
      </c>
      <c r="F77" s="68"/>
    </row>
    <row r="78" spans="1:6" s="1" customFormat="1" ht="15.75" customHeight="1">
      <c r="A78" s="40">
        <v>67</v>
      </c>
      <c r="B78" s="96"/>
      <c r="C78" s="42" t="s">
        <v>135</v>
      </c>
      <c r="D78" s="37" t="s">
        <v>13</v>
      </c>
      <c r="F78" s="68"/>
    </row>
    <row r="79" spans="1:6" s="1" customFormat="1" ht="15.75" customHeight="1">
      <c r="A79" s="40">
        <v>68</v>
      </c>
      <c r="B79" s="96"/>
      <c r="C79" s="42" t="s">
        <v>134</v>
      </c>
      <c r="D79" s="37" t="s">
        <v>12</v>
      </c>
      <c r="F79" s="68"/>
    </row>
    <row r="80" spans="1:6" s="1" customFormat="1" ht="17.25" customHeight="1">
      <c r="A80" s="40">
        <v>69</v>
      </c>
      <c r="B80" s="96"/>
      <c r="C80" s="42" t="s">
        <v>136</v>
      </c>
      <c r="D80" s="37" t="s">
        <v>12</v>
      </c>
      <c r="F80" s="68"/>
    </row>
    <row r="81" spans="1:6" s="1" customFormat="1" ht="15.75" customHeight="1">
      <c r="A81" s="40">
        <v>70</v>
      </c>
      <c r="B81" s="97"/>
      <c r="C81" s="42" t="s">
        <v>137</v>
      </c>
      <c r="D81" s="37" t="s">
        <v>12</v>
      </c>
      <c r="F81" s="68"/>
    </row>
    <row r="82" spans="1:6" s="1" customFormat="1" ht="22.5" customHeight="1">
      <c r="A82" s="82" t="s">
        <v>138</v>
      </c>
      <c r="B82" s="83"/>
      <c r="C82" s="83"/>
      <c r="D82" s="84"/>
      <c r="F82" s="68"/>
    </row>
    <row r="83" spans="1:6" s="1" customFormat="1" ht="33.75" customHeight="1">
      <c r="A83" s="40">
        <v>71</v>
      </c>
      <c r="B83" s="90" t="s">
        <v>236</v>
      </c>
      <c r="C83" s="91"/>
      <c r="D83" s="66" t="s">
        <v>178</v>
      </c>
      <c r="F83" s="68" t="s">
        <v>177</v>
      </c>
    </row>
    <row r="84" spans="1:6" s="1" customFormat="1" ht="33.75" customHeight="1">
      <c r="A84" s="40">
        <v>72</v>
      </c>
      <c r="B84" s="88" t="s">
        <v>139</v>
      </c>
      <c r="C84" s="89"/>
      <c r="D84" s="37" t="s">
        <v>12</v>
      </c>
      <c r="F84" s="68" t="s">
        <v>178</v>
      </c>
    </row>
    <row r="85" spans="1:6" s="1" customFormat="1" ht="27" customHeight="1">
      <c r="A85" s="40">
        <v>73</v>
      </c>
      <c r="B85" s="88" t="s">
        <v>237</v>
      </c>
      <c r="C85" s="89"/>
      <c r="D85" s="37" t="s">
        <v>13</v>
      </c>
      <c r="F85" s="68"/>
    </row>
    <row r="86" spans="1:6" s="1" customFormat="1" ht="18" customHeight="1">
      <c r="A86" s="40">
        <v>74</v>
      </c>
      <c r="B86" s="88" t="s">
        <v>4</v>
      </c>
      <c r="C86" s="89"/>
      <c r="D86" s="37" t="s">
        <v>13</v>
      </c>
      <c r="F86" s="68"/>
    </row>
    <row r="87" spans="1:6" s="1" customFormat="1" ht="19.5" customHeight="1">
      <c r="A87" s="40">
        <v>75</v>
      </c>
      <c r="B87" s="88" t="s">
        <v>140</v>
      </c>
      <c r="C87" s="89"/>
      <c r="D87" s="37" t="s">
        <v>13</v>
      </c>
      <c r="F87" s="68"/>
    </row>
    <row r="88" spans="1:6" s="1" customFormat="1" ht="30.75" customHeight="1">
      <c r="A88" s="40">
        <v>76</v>
      </c>
      <c r="B88" s="88" t="s">
        <v>238</v>
      </c>
      <c r="C88" s="89"/>
      <c r="D88" s="37" t="s">
        <v>13</v>
      </c>
      <c r="F88" s="68"/>
    </row>
    <row r="89" spans="1:6" s="1" customFormat="1" ht="46.5" customHeight="1">
      <c r="A89" s="40">
        <v>77</v>
      </c>
      <c r="B89" s="88" t="s">
        <v>141</v>
      </c>
      <c r="C89" s="89"/>
      <c r="D89" s="37" t="s">
        <v>13</v>
      </c>
      <c r="F89" s="68" t="s">
        <v>179</v>
      </c>
    </row>
    <row r="90" spans="1:6" s="1" customFormat="1" ht="36.75" customHeight="1">
      <c r="A90" s="40">
        <v>78</v>
      </c>
      <c r="B90" s="92" t="s">
        <v>142</v>
      </c>
      <c r="C90" s="52" t="s">
        <v>143</v>
      </c>
      <c r="D90" s="50" t="s">
        <v>180</v>
      </c>
      <c r="F90" s="68" t="s">
        <v>180</v>
      </c>
    </row>
    <row r="91" spans="1:6" s="1" customFormat="1" ht="35.25" customHeight="1">
      <c r="A91" s="40">
        <v>79</v>
      </c>
      <c r="B91" s="93"/>
      <c r="C91" s="52" t="s">
        <v>144</v>
      </c>
      <c r="D91" s="50" t="s">
        <v>180</v>
      </c>
      <c r="F91" s="68" t="s">
        <v>181</v>
      </c>
    </row>
    <row r="92" spans="1:6" s="1" customFormat="1" ht="39.75" customHeight="1">
      <c r="A92" s="40">
        <v>80</v>
      </c>
      <c r="B92" s="94"/>
      <c r="C92" s="52" t="s">
        <v>145</v>
      </c>
      <c r="D92" s="50" t="s">
        <v>180</v>
      </c>
      <c r="F92" s="68"/>
    </row>
    <row r="93" spans="1:6" s="1" customFormat="1" ht="18" customHeight="1">
      <c r="A93" s="82" t="s">
        <v>146</v>
      </c>
      <c r="B93" s="83"/>
      <c r="C93" s="83"/>
      <c r="D93" s="84"/>
      <c r="F93" s="69"/>
    </row>
    <row r="94" spans="1:6" s="1" customFormat="1" ht="32.25" customHeight="1">
      <c r="A94" s="40">
        <v>81</v>
      </c>
      <c r="B94" s="88" t="s">
        <v>147</v>
      </c>
      <c r="C94" s="89"/>
      <c r="D94" s="37" t="s">
        <v>12</v>
      </c>
      <c r="F94" s="69"/>
    </row>
    <row r="95" spans="1:6" s="1" customFormat="1" ht="18" customHeight="1">
      <c r="A95" s="40">
        <v>82</v>
      </c>
      <c r="B95" s="92" t="s">
        <v>148</v>
      </c>
      <c r="C95" s="42" t="s">
        <v>149</v>
      </c>
      <c r="D95" s="37" t="s">
        <v>12</v>
      </c>
      <c r="F95" s="69"/>
    </row>
    <row r="96" spans="1:6" s="1" customFormat="1" ht="18" customHeight="1">
      <c r="A96" s="40">
        <v>83</v>
      </c>
      <c r="B96" s="93"/>
      <c r="C96" s="42" t="s">
        <v>150</v>
      </c>
      <c r="D96" s="37" t="s">
        <v>12</v>
      </c>
      <c r="F96" s="69"/>
    </row>
    <row r="97" spans="1:6" s="1" customFormat="1" ht="18" customHeight="1">
      <c r="A97" s="40">
        <v>84</v>
      </c>
      <c r="B97" s="93"/>
      <c r="C97" s="42" t="s">
        <v>151</v>
      </c>
      <c r="D97" s="37" t="s">
        <v>12</v>
      </c>
      <c r="F97" s="69"/>
    </row>
    <row r="98" spans="1:6" s="1" customFormat="1" ht="18" customHeight="1">
      <c r="A98" s="40">
        <v>85</v>
      </c>
      <c r="B98" s="93"/>
      <c r="C98" s="42" t="s">
        <v>152</v>
      </c>
      <c r="D98" s="37" t="s">
        <v>12</v>
      </c>
      <c r="F98" s="69"/>
    </row>
    <row r="99" spans="1:6" s="1" customFormat="1" ht="18" customHeight="1">
      <c r="A99" s="40">
        <v>86</v>
      </c>
      <c r="B99" s="93"/>
      <c r="C99" s="42" t="s">
        <v>153</v>
      </c>
      <c r="D99" s="37" t="s">
        <v>12</v>
      </c>
      <c r="F99" s="69"/>
    </row>
    <row r="100" spans="1:6" s="1" customFormat="1" ht="18" customHeight="1">
      <c r="A100" s="40">
        <v>87</v>
      </c>
      <c r="B100" s="93"/>
      <c r="C100" s="42" t="s">
        <v>154</v>
      </c>
      <c r="D100" s="37" t="s">
        <v>12</v>
      </c>
      <c r="F100" s="69"/>
    </row>
    <row r="101" spans="1:6" s="1" customFormat="1" ht="18" customHeight="1">
      <c r="A101" s="40">
        <v>88</v>
      </c>
      <c r="B101" s="93"/>
      <c r="C101" s="42" t="s">
        <v>155</v>
      </c>
      <c r="D101" s="37" t="s">
        <v>13</v>
      </c>
      <c r="F101" s="69"/>
    </row>
    <row r="102" spans="1:6" s="1" customFormat="1" ht="18" customHeight="1">
      <c r="A102" s="40">
        <v>89</v>
      </c>
      <c r="B102" s="93"/>
      <c r="C102" s="42" t="s">
        <v>156</v>
      </c>
      <c r="D102" s="37" t="s">
        <v>12</v>
      </c>
      <c r="F102" s="69"/>
    </row>
    <row r="103" spans="1:6" s="1" customFormat="1" ht="18" customHeight="1">
      <c r="A103" s="40">
        <v>90</v>
      </c>
      <c r="B103" s="94"/>
      <c r="C103" s="42" t="s">
        <v>157</v>
      </c>
      <c r="D103" s="37" t="s">
        <v>12</v>
      </c>
      <c r="F103" s="69"/>
    </row>
    <row r="104" spans="1:6" s="1" customFormat="1" ht="12.75">
      <c r="A104" s="13"/>
      <c r="B104" s="13"/>
      <c r="F104" s="68"/>
    </row>
    <row r="105" spans="1:6" s="1" customFormat="1" ht="12.75">
      <c r="A105" s="13"/>
      <c r="B105" s="13"/>
      <c r="F105" s="68"/>
    </row>
    <row r="106" spans="1:6" s="1" customFormat="1" ht="12.75">
      <c r="A106" s="2"/>
      <c r="B106" s="2"/>
      <c r="F106" s="68"/>
    </row>
    <row r="107" s="1" customFormat="1" ht="12.75">
      <c r="F107" s="68"/>
    </row>
    <row r="108" s="1" customFormat="1" ht="12.75">
      <c r="F108" s="68"/>
    </row>
    <row r="109" s="1" customFormat="1" ht="12.75">
      <c r="F109" s="68"/>
    </row>
  </sheetData>
  <sheetProtection password="B16E" sheet="1" objects="1" scenarios="1"/>
  <mergeCells count="89">
    <mergeCell ref="A1:D1"/>
    <mergeCell ref="A32:D32"/>
    <mergeCell ref="B2:C2"/>
    <mergeCell ref="B56:C56"/>
    <mergeCell ref="A22:D22"/>
    <mergeCell ref="A3:D3"/>
    <mergeCell ref="A42:D42"/>
    <mergeCell ref="B16:C16"/>
    <mergeCell ref="B8:C8"/>
    <mergeCell ref="B9:C9"/>
    <mergeCell ref="AL2:AL3"/>
    <mergeCell ref="AG1:AL1"/>
    <mergeCell ref="AG2:AG3"/>
    <mergeCell ref="AH2:AH3"/>
    <mergeCell ref="AI2:AI3"/>
    <mergeCell ref="AJ2:AJ3"/>
    <mergeCell ref="AK2:AK3"/>
    <mergeCell ref="AR1:AY1"/>
    <mergeCell ref="AM1:AQ1"/>
    <mergeCell ref="AM2:AM3"/>
    <mergeCell ref="AN2:AN3"/>
    <mergeCell ref="AO2:AO3"/>
    <mergeCell ref="AP2:AP3"/>
    <mergeCell ref="AQ2:AQ3"/>
    <mergeCell ref="AR2:AR3"/>
    <mergeCell ref="AS2:AU2"/>
    <mergeCell ref="AV2:AY2"/>
    <mergeCell ref="B10:C10"/>
    <mergeCell ref="B11:C11"/>
    <mergeCell ref="B4:C4"/>
    <mergeCell ref="B5:C5"/>
    <mergeCell ref="B6:C6"/>
    <mergeCell ref="B7:C7"/>
    <mergeCell ref="B25:C25"/>
    <mergeCell ref="B26:C26"/>
    <mergeCell ref="B53:C53"/>
    <mergeCell ref="B52:C52"/>
    <mergeCell ref="A51:D51"/>
    <mergeCell ref="C49:D49"/>
    <mergeCell ref="B43:B49"/>
    <mergeCell ref="B27:B29"/>
    <mergeCell ref="B34:C34"/>
    <mergeCell ref="B50:C50"/>
    <mergeCell ref="B12:C12"/>
    <mergeCell ref="B31:C31"/>
    <mergeCell ref="B33:C33"/>
    <mergeCell ref="B13:C13"/>
    <mergeCell ref="B14:C14"/>
    <mergeCell ref="B15:C15"/>
    <mergeCell ref="B17:C17"/>
    <mergeCell ref="B21:C21"/>
    <mergeCell ref="B23:C23"/>
    <mergeCell ref="B24:C24"/>
    <mergeCell ref="B55:C55"/>
    <mergeCell ref="B57:B60"/>
    <mergeCell ref="B72:C72"/>
    <mergeCell ref="B66:B68"/>
    <mergeCell ref="B70:C70"/>
    <mergeCell ref="B71:C71"/>
    <mergeCell ref="B95:B103"/>
    <mergeCell ref="B73:C73"/>
    <mergeCell ref="B83:C83"/>
    <mergeCell ref="B84:C84"/>
    <mergeCell ref="B85:C85"/>
    <mergeCell ref="B74:B81"/>
    <mergeCell ref="B86:C86"/>
    <mergeCell ref="A82:D82"/>
    <mergeCell ref="B87:C87"/>
    <mergeCell ref="B88:C88"/>
    <mergeCell ref="B94:C94"/>
    <mergeCell ref="B37:C37"/>
    <mergeCell ref="B38:C38"/>
    <mergeCell ref="B39:C39"/>
    <mergeCell ref="B40:C40"/>
    <mergeCell ref="B62:C62"/>
    <mergeCell ref="B69:C69"/>
    <mergeCell ref="B89:C89"/>
    <mergeCell ref="B90:B92"/>
    <mergeCell ref="A61:D61"/>
    <mergeCell ref="A93:D93"/>
    <mergeCell ref="B18:B20"/>
    <mergeCell ref="B63:C63"/>
    <mergeCell ref="B64:C64"/>
    <mergeCell ref="B65:C65"/>
    <mergeCell ref="B41:C41"/>
    <mergeCell ref="B36:C36"/>
    <mergeCell ref="B30:C30"/>
    <mergeCell ref="B54:C54"/>
    <mergeCell ref="B35:C35"/>
  </mergeCells>
  <conditionalFormatting sqref="D23:D26">
    <cfRule type="expression" priority="1" dxfId="0" stopIfTrue="1">
      <formula>$F$26&gt;289</formula>
    </cfRule>
    <cfRule type="expression" priority="2" dxfId="1" stopIfTrue="1">
      <formula>$F$26&lt;289</formula>
    </cfRule>
  </conditionalFormatting>
  <conditionalFormatting sqref="D60">
    <cfRule type="expression" priority="5" dxfId="0" stopIfTrue="1">
      <formula>IF($D$60="да",SUM($F$57:$F$59)&gt;0,)</formula>
    </cfRule>
    <cfRule type="expression" priority="6" dxfId="1" stopIfTrue="1">
      <formula>IF($D$60="нет",SUM($F$57:$F$59)&gt;0,)</formula>
    </cfRule>
    <cfRule type="expression" priority="7" dxfId="0" stopIfTrue="1">
      <formula>IF($D$60="нет",SUM($F$57:$F$59)=0,)</formula>
    </cfRule>
  </conditionalFormatting>
  <dataValidations count="13">
    <dataValidation type="whole" allowBlank="1" showInputMessage="1" showErrorMessage="1" prompt="введите количество учеников" sqref="D4:D7">
      <formula1>0</formula1>
      <formula2>400</formula2>
    </dataValidation>
    <dataValidation type="whole" allowBlank="1" showInputMessage="1" showErrorMessage="1" prompt="введите количество классов" sqref="D8:D11">
      <formula1>0</formula1>
      <formula2>400</formula2>
    </dataValidation>
    <dataValidation type="whole" allowBlank="1" showInputMessage="1" showErrorMessage="1" prompt="введите количество учителей" sqref="D12:D15">
      <formula1>0</formula1>
      <formula2>400</formula2>
    </dataValidation>
    <dataValidation type="whole" allowBlank="1" showInputMessage="1" showErrorMessage="1" prompt="введите количество часов" sqref="D23:D26">
      <formula1>0</formula1>
      <formula2>400</formula2>
    </dataValidation>
    <dataValidation type="list" allowBlank="1" showInputMessage="1" showErrorMessage="1" prompt="Выберите из списка" error="Выберите из списка" sqref="D93">
      <formula1>$F$93:$F$95</formula1>
    </dataValidation>
    <dataValidation type="whole" allowBlank="1" showInputMessage="1" showErrorMessage="1" prompt="введите количество часов" sqref="D33">
      <formula1>0</formula1>
      <formula2>1350</formula2>
    </dataValidation>
    <dataValidation type="whole" allowBlank="1" showInputMessage="1" showErrorMessage="1" prompt="введите количество часов" sqref="D34:D41">
      <formula1>0</formula1>
      <formula2>10</formula2>
    </dataValidation>
    <dataValidation type="list" allowBlank="1" showInputMessage="1" showErrorMessage="1" prompt="Выберите из списка" error="Выберите из списка" sqref="D50">
      <formula1>$F$43:$F$45</formula1>
    </dataValidation>
    <dataValidation type="whole" allowBlank="1" showInputMessage="1" showErrorMessage="1" prompt="введите количество автоматизированных мест" error="введите количество автоматизированных мест" sqref="D63">
      <formula1>0</formula1>
      <formula2>400</formula2>
    </dataValidation>
    <dataValidation type="list" allowBlank="1" showInputMessage="1" showErrorMessage="1" prompt="Выберите из списка" error="Выберите из списка" sqref="D83">
      <formula1>$F$83:$F$84</formula1>
    </dataValidation>
    <dataValidation type="list" allowBlank="1" showInputMessage="1" showErrorMessage="1" prompt="Выберите из списка" error="Выберите из списка" sqref="D90:D92">
      <formula1>$F$89:$F$91</formula1>
    </dataValidation>
    <dataValidation type="list" allowBlank="1" showInputMessage="1" showErrorMessage="1" prompt="Выберите из списка" error="Выберите из списка" sqref="D16:D21 D43:D48 D94:D103 D52:D60 D62 D64:D81 D84:D89 D27:D29 D31">
      <formula1>$F$16:$F$17</formula1>
    </dataValidation>
    <dataValidation type="list" allowBlank="1" showInputMessage="1" showErrorMessage="1" prompt="Выберите из списка" error="Выберите из списка" sqref="D30">
      <formula1>$F$27:$F$30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2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625" style="14" customWidth="1"/>
    <col min="2" max="2" width="40.25390625" style="14" customWidth="1"/>
    <col min="3" max="3" width="54.25390625" style="14" customWidth="1"/>
    <col min="4" max="4" width="17.625" style="14" customWidth="1"/>
    <col min="5" max="5" width="9.125" style="14" customWidth="1"/>
    <col min="6" max="9" width="9.125" style="14" hidden="1" customWidth="1"/>
    <col min="10" max="16384" width="9.125" style="14" customWidth="1"/>
  </cols>
  <sheetData>
    <row r="1" spans="1:4" s="1" customFormat="1" ht="51" customHeight="1">
      <c r="A1" s="120" t="s">
        <v>158</v>
      </c>
      <c r="B1" s="120"/>
      <c r="C1" s="120"/>
      <c r="D1" s="120"/>
    </row>
    <row r="2" spans="1:4" s="1" customFormat="1" ht="24" customHeight="1">
      <c r="A2" s="38" t="s">
        <v>1</v>
      </c>
      <c r="B2" s="109" t="s">
        <v>2</v>
      </c>
      <c r="C2" s="110"/>
      <c r="D2" s="39" t="s">
        <v>47</v>
      </c>
    </row>
    <row r="3" spans="1:4" s="1" customFormat="1" ht="30" customHeight="1">
      <c r="A3" s="82" t="s">
        <v>7</v>
      </c>
      <c r="B3" s="83"/>
      <c r="C3" s="83"/>
      <c r="D3" s="84"/>
    </row>
    <row r="4" spans="1:4" s="1" customFormat="1" ht="30" customHeight="1">
      <c r="A4" s="44">
        <v>1</v>
      </c>
      <c r="B4" s="121" t="s">
        <v>249</v>
      </c>
      <c r="C4" s="112"/>
      <c r="D4" s="63">
        <f>SUM(D5:D7)</f>
        <v>3</v>
      </c>
    </row>
    <row r="5" spans="1:4" s="1" customFormat="1" ht="45.75" customHeight="1">
      <c r="A5" s="45">
        <v>2</v>
      </c>
      <c r="B5" s="46"/>
      <c r="C5" s="47" t="s">
        <v>161</v>
      </c>
      <c r="D5" s="37">
        <f>3</f>
        <v>3</v>
      </c>
    </row>
    <row r="6" spans="1:4" s="1" customFormat="1" ht="18.75" customHeight="1">
      <c r="A6" s="45">
        <v>3</v>
      </c>
      <c r="B6" s="46"/>
      <c r="C6" s="47" t="s">
        <v>159</v>
      </c>
      <c r="D6" s="37">
        <f>0</f>
        <v>0</v>
      </c>
    </row>
    <row r="7" spans="1:4" s="1" customFormat="1" ht="17.25" customHeight="1">
      <c r="A7" s="45">
        <v>4</v>
      </c>
      <c r="B7" s="48"/>
      <c r="C7" s="47" t="s">
        <v>160</v>
      </c>
      <c r="D7" s="37">
        <f>0</f>
        <v>0</v>
      </c>
    </row>
    <row r="8" spans="1:4" s="1" customFormat="1" ht="30" customHeight="1">
      <c r="A8" s="44">
        <v>5</v>
      </c>
      <c r="B8" s="122" t="s">
        <v>242</v>
      </c>
      <c r="C8" s="112"/>
      <c r="D8" s="37">
        <f>3</f>
        <v>3</v>
      </c>
    </row>
    <row r="9" spans="1:4" s="1" customFormat="1" ht="45.75" customHeight="1">
      <c r="A9" s="44">
        <v>6</v>
      </c>
      <c r="B9" s="111" t="s">
        <v>243</v>
      </c>
      <c r="C9" s="112"/>
      <c r="D9" s="37">
        <f>0</f>
        <v>0</v>
      </c>
    </row>
    <row r="10" spans="1:4" s="1" customFormat="1" ht="31.5" customHeight="1">
      <c r="A10" s="44">
        <v>7</v>
      </c>
      <c r="B10" s="111" t="s">
        <v>244</v>
      </c>
      <c r="C10" s="112"/>
      <c r="D10" s="37">
        <f>2</f>
        <v>2</v>
      </c>
    </row>
    <row r="11" spans="1:9" s="1" customFormat="1" ht="27" customHeight="1">
      <c r="A11" s="82" t="s">
        <v>78</v>
      </c>
      <c r="B11" s="83"/>
      <c r="C11" s="83"/>
      <c r="D11" s="84"/>
      <c r="H11" s="12" t="s">
        <v>182</v>
      </c>
      <c r="I11" s="1" t="s">
        <v>25</v>
      </c>
    </row>
    <row r="12" spans="1:9" s="1" customFormat="1" ht="17.25" customHeight="1">
      <c r="A12" s="44">
        <v>8</v>
      </c>
      <c r="B12" s="113" t="s">
        <v>162</v>
      </c>
      <c r="C12" s="47" t="s">
        <v>38</v>
      </c>
      <c r="D12" s="49" t="s">
        <v>30</v>
      </c>
      <c r="F12" s="1" t="s">
        <v>17</v>
      </c>
      <c r="G12" s="1" t="s">
        <v>14</v>
      </c>
      <c r="H12" s="12" t="s">
        <v>23</v>
      </c>
      <c r="I12" s="1" t="s">
        <v>20</v>
      </c>
    </row>
    <row r="13" spans="1:9" s="1" customFormat="1" ht="17.25" customHeight="1">
      <c r="A13" s="44">
        <v>9</v>
      </c>
      <c r="B13" s="114"/>
      <c r="C13" s="47" t="s">
        <v>39</v>
      </c>
      <c r="D13" s="49" t="s">
        <v>29</v>
      </c>
      <c r="F13" s="1" t="s">
        <v>18</v>
      </c>
      <c r="G13" s="1" t="s">
        <v>15</v>
      </c>
      <c r="H13" s="12" t="s">
        <v>24</v>
      </c>
      <c r="I13" s="1" t="s">
        <v>21</v>
      </c>
    </row>
    <row r="14" spans="1:9" s="1" customFormat="1" ht="23.25" customHeight="1">
      <c r="A14" s="44">
        <v>10</v>
      </c>
      <c r="B14" s="114"/>
      <c r="C14" s="64" t="s">
        <v>40</v>
      </c>
      <c r="D14" s="50" t="s">
        <v>182</v>
      </c>
      <c r="F14" s="1" t="s">
        <v>19</v>
      </c>
      <c r="G14" s="1" t="s">
        <v>16</v>
      </c>
      <c r="H14" s="12" t="s">
        <v>25</v>
      </c>
      <c r="I14" s="1" t="s">
        <v>22</v>
      </c>
    </row>
    <row r="15" spans="1:7" s="1" customFormat="1" ht="16.5" customHeight="1">
      <c r="A15" s="44">
        <v>11</v>
      </c>
      <c r="B15" s="115"/>
      <c r="C15" s="47" t="s">
        <v>41</v>
      </c>
      <c r="D15" s="50" t="s">
        <v>22</v>
      </c>
      <c r="F15" s="1" t="s">
        <v>30</v>
      </c>
      <c r="G15" s="1" t="s">
        <v>29</v>
      </c>
    </row>
    <row r="16" spans="1:6" s="1" customFormat="1" ht="30.75" customHeight="1">
      <c r="A16" s="44">
        <v>12</v>
      </c>
      <c r="B16" s="116" t="s">
        <v>163</v>
      </c>
      <c r="C16" s="47" t="s">
        <v>164</v>
      </c>
      <c r="D16" s="51" t="s">
        <v>28</v>
      </c>
      <c r="F16" s="12" t="s">
        <v>26</v>
      </c>
    </row>
    <row r="17" spans="1:6" s="1" customFormat="1" ht="31.5" customHeight="1">
      <c r="A17" s="44">
        <v>13</v>
      </c>
      <c r="B17" s="116"/>
      <c r="C17" s="47" t="s">
        <v>165</v>
      </c>
      <c r="D17" s="51" t="s">
        <v>26</v>
      </c>
      <c r="F17" s="12" t="s">
        <v>27</v>
      </c>
    </row>
    <row r="18" spans="1:6" s="1" customFormat="1" ht="45" customHeight="1">
      <c r="A18" s="44">
        <v>14</v>
      </c>
      <c r="B18" s="116"/>
      <c r="C18" s="47" t="s">
        <v>166</v>
      </c>
      <c r="D18" s="51" t="s">
        <v>28</v>
      </c>
      <c r="F18" s="12" t="s">
        <v>28</v>
      </c>
    </row>
    <row r="19" spans="1:6" s="1" customFormat="1" ht="30.75" customHeight="1" hidden="1">
      <c r="A19" s="117" t="s">
        <v>9</v>
      </c>
      <c r="B19" s="118"/>
      <c r="C19" s="118"/>
      <c r="D19" s="119"/>
      <c r="F19" s="12" t="s">
        <v>12</v>
      </c>
    </row>
    <row r="20" spans="1:6" s="1" customFormat="1" ht="36" customHeight="1" hidden="1">
      <c r="A20" s="10">
        <v>16</v>
      </c>
      <c r="B20" s="10"/>
      <c r="C20" s="11" t="s">
        <v>10</v>
      </c>
      <c r="D20" s="15"/>
      <c r="F20" s="12" t="s">
        <v>13</v>
      </c>
    </row>
    <row r="21" spans="1:4" s="1" customFormat="1" ht="34.5" customHeight="1" hidden="1">
      <c r="A21" s="10">
        <v>17</v>
      </c>
      <c r="B21" s="10"/>
      <c r="C21" s="11" t="s">
        <v>11</v>
      </c>
      <c r="D21" s="15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password="B16E" sheet="1" objects="1" scenarios="1"/>
  <mergeCells count="11">
    <mergeCell ref="B8:C8"/>
    <mergeCell ref="B9:C9"/>
    <mergeCell ref="B10:C10"/>
    <mergeCell ref="B12:B15"/>
    <mergeCell ref="B16:B18"/>
    <mergeCell ref="A19:D19"/>
    <mergeCell ref="A1:D1"/>
    <mergeCell ref="A3:D3"/>
    <mergeCell ref="A11:D11"/>
    <mergeCell ref="B2:C2"/>
    <mergeCell ref="B4:C4"/>
  </mergeCells>
  <dataValidations count="7">
    <dataValidation type="list" allowBlank="1" showInputMessage="1" showErrorMessage="1" prompt="Выберите из списка" error="Выберите из списка" sqref="D15">
      <formula1>$I$11:$I$14</formula1>
    </dataValidation>
    <dataValidation type="list" allowBlank="1" showInputMessage="1" showErrorMessage="1" prompt="Выберите из списка" error="Выберите из списка" sqref="D12">
      <formula1>$F$12:$F$15</formula1>
    </dataValidation>
    <dataValidation type="list" allowBlank="1" showInputMessage="1" showErrorMessage="1" prompt="Выберите из списка" error="Выберите из списка" sqref="D13">
      <formula1>$G$12:$G$15</formula1>
    </dataValidation>
    <dataValidation type="list" allowBlank="1" showInputMessage="1" showErrorMessage="1" prompt="Выберите из списка" error="Выберите из списка" sqref="D14">
      <formula1>$H$11:$H$14</formula1>
    </dataValidation>
    <dataValidation type="list" allowBlank="1" showInputMessage="1" showErrorMessage="1" prompt="Выберите из списка" error="Выберите из списка" sqref="D16:D18 D21">
      <formula1>$F$16:$F$18</formula1>
    </dataValidation>
    <dataValidation type="list" allowBlank="1" showInputMessage="1" showErrorMessage="1" prompt="Выберите из списка" error="Выберите из списка" sqref="D20">
      <formula1>$F$19:$F$20</formula1>
    </dataValidation>
    <dataValidation type="whole" allowBlank="1" showInputMessage="1" showErrorMessage="1" prompt="Введите количество человек" error="Выберите из списка" sqref="D5:D10">
      <formula1>0</formula1>
      <formula2>400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DV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125" style="17" customWidth="1"/>
    <col min="2" max="2" width="9.875" style="17" customWidth="1"/>
    <col min="3" max="3" width="10.25390625" style="17" customWidth="1"/>
    <col min="4" max="21" width="9.125" style="17" customWidth="1"/>
    <col min="22" max="22" width="11.75390625" style="17" customWidth="1"/>
    <col min="23" max="23" width="11.375" style="17" customWidth="1"/>
    <col min="24" max="24" width="11.75390625" style="17" customWidth="1"/>
    <col min="25" max="25" width="11.625" style="17" customWidth="1"/>
    <col min="26" max="26" width="12.625" style="17" customWidth="1"/>
    <col min="27" max="27" width="7.75390625" style="17" customWidth="1"/>
    <col min="28" max="28" width="7.25390625" style="17" customWidth="1"/>
    <col min="29" max="29" width="11.875" style="17" customWidth="1"/>
    <col min="30" max="30" width="9.125" style="17" customWidth="1"/>
    <col min="31" max="32" width="10.25390625" style="17" customWidth="1"/>
    <col min="33" max="33" width="7.625" style="17" customWidth="1"/>
    <col min="34" max="34" width="10.25390625" style="17" customWidth="1"/>
    <col min="35" max="35" width="6.375" style="17" customWidth="1"/>
    <col min="36" max="36" width="10.25390625" style="17" customWidth="1"/>
    <col min="37" max="37" width="6.00390625" style="17" customWidth="1"/>
    <col min="38" max="38" width="10.25390625" style="17" customWidth="1"/>
    <col min="39" max="39" width="6.00390625" style="17" customWidth="1"/>
    <col min="40" max="40" width="6.25390625" style="17" customWidth="1"/>
    <col min="41" max="41" width="6.00390625" style="17" customWidth="1"/>
    <col min="42" max="42" width="6.375" style="17" customWidth="1"/>
    <col min="43" max="43" width="5.375" style="17" customWidth="1"/>
    <col min="44" max="44" width="6.375" style="17" customWidth="1"/>
    <col min="45" max="45" width="7.875" style="17" customWidth="1"/>
    <col min="46" max="47" width="9.125" style="17" customWidth="1"/>
    <col min="48" max="48" width="7.25390625" style="17" customWidth="1"/>
    <col min="49" max="49" width="6.875" style="17" customWidth="1"/>
    <col min="50" max="51" width="6.125" style="17" customWidth="1"/>
    <col min="52" max="55" width="6.75390625" style="17" customWidth="1"/>
    <col min="56" max="59" width="9.125" style="17" customWidth="1"/>
    <col min="60" max="60" width="7.875" style="17" customWidth="1"/>
    <col min="61" max="64" width="9.125" style="17" customWidth="1"/>
    <col min="65" max="65" width="6.625" style="17" customWidth="1"/>
    <col min="66" max="66" width="7.625" style="17" customWidth="1"/>
    <col min="67" max="68" width="6.375" style="17" customWidth="1"/>
    <col min="69" max="69" width="5.625" style="17" customWidth="1"/>
    <col min="70" max="70" width="9.125" style="17" customWidth="1"/>
    <col min="71" max="71" width="5.25390625" style="17" customWidth="1"/>
    <col min="72" max="73" width="5.00390625" style="17" customWidth="1"/>
    <col min="74" max="74" width="9.125" style="17" customWidth="1"/>
    <col min="75" max="75" width="8.25390625" style="17" customWidth="1"/>
    <col min="76" max="76" width="7.75390625" style="17" customWidth="1"/>
    <col min="77" max="77" width="6.75390625" style="17" customWidth="1"/>
    <col min="78" max="78" width="8.00390625" style="17" customWidth="1"/>
    <col min="79" max="79" width="5.00390625" style="17" customWidth="1"/>
    <col min="80" max="80" width="4.75390625" style="17" customWidth="1"/>
    <col min="81" max="81" width="4.25390625" style="17" customWidth="1"/>
    <col min="82" max="82" width="4.125" style="17" customWidth="1"/>
    <col min="83" max="83" width="4.375" style="17" customWidth="1"/>
    <col min="84" max="85" width="4.875" style="17" customWidth="1"/>
    <col min="86" max="86" width="3.875" style="17" customWidth="1"/>
    <col min="87" max="93" width="9.125" style="17" customWidth="1"/>
    <col min="94" max="94" width="7.25390625" style="17" customWidth="1"/>
    <col min="95" max="95" width="9.25390625" style="17" customWidth="1"/>
    <col min="96" max="99" width="9.125" style="17" customWidth="1"/>
    <col min="100" max="100" width="6.00390625" style="17" customWidth="1"/>
    <col min="101" max="101" width="5.375" style="17" customWidth="1"/>
    <col min="102" max="102" width="9.125" style="17" customWidth="1"/>
    <col min="103" max="103" width="7.25390625" style="17" customWidth="1"/>
    <col min="104" max="104" width="7.125" style="17" customWidth="1"/>
    <col min="105" max="105" width="9.125" style="17" customWidth="1"/>
    <col min="106" max="106" width="7.00390625" style="17" customWidth="1"/>
    <col min="107" max="113" width="9.125" style="17" customWidth="1"/>
    <col min="114" max="114" width="11.75390625" style="17" customWidth="1"/>
    <col min="115" max="16384" width="9.125" style="17" customWidth="1"/>
  </cols>
  <sheetData>
    <row r="1" spans="4:113" s="16" customFormat="1" ht="30.75" customHeight="1">
      <c r="D1" s="160" t="s">
        <v>46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56"/>
      <c r="CR1" s="56"/>
      <c r="CT1" s="55"/>
      <c r="CU1" s="55"/>
      <c r="CV1" s="55"/>
      <c r="CW1" s="55"/>
      <c r="CX1" s="55"/>
      <c r="CY1" s="55"/>
      <c r="CZ1" s="55"/>
      <c r="DA1" s="55"/>
      <c r="DB1" s="55"/>
      <c r="DC1" s="53" t="s">
        <v>6</v>
      </c>
      <c r="DD1" s="54"/>
      <c r="DE1" s="54"/>
      <c r="DF1" s="54"/>
      <c r="DG1" s="54"/>
      <c r="DH1" s="54"/>
      <c r="DI1" s="54"/>
    </row>
    <row r="2" spans="1:126" ht="24" customHeight="1">
      <c r="A2" s="16"/>
      <c r="B2" s="16"/>
      <c r="C2" s="16"/>
      <c r="D2" s="145" t="s">
        <v>3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/>
      <c r="V2" s="162" t="s">
        <v>94</v>
      </c>
      <c r="W2" s="163"/>
      <c r="X2" s="163"/>
      <c r="Y2" s="163"/>
      <c r="Z2" s="163"/>
      <c r="AA2" s="163"/>
      <c r="AB2" s="163"/>
      <c r="AC2" s="163"/>
      <c r="AD2" s="164"/>
      <c r="AE2" s="152" t="s">
        <v>93</v>
      </c>
      <c r="AF2" s="153"/>
      <c r="AG2" s="153"/>
      <c r="AH2" s="153"/>
      <c r="AI2" s="153"/>
      <c r="AJ2" s="153"/>
      <c r="AK2" s="153"/>
      <c r="AL2" s="153"/>
      <c r="AM2" s="154"/>
      <c r="AN2" s="173" t="s">
        <v>101</v>
      </c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5"/>
      <c r="BE2" s="165" t="s">
        <v>111</v>
      </c>
      <c r="BF2" s="166"/>
      <c r="BG2" s="166"/>
      <c r="BH2" s="166"/>
      <c r="BI2" s="166"/>
      <c r="BJ2" s="166"/>
      <c r="BK2" s="166"/>
      <c r="BL2" s="166"/>
      <c r="BM2" s="167"/>
      <c r="BN2" s="134" t="s">
        <v>115</v>
      </c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72"/>
      <c r="CI2" s="165" t="s">
        <v>138</v>
      </c>
      <c r="CJ2" s="166"/>
      <c r="CK2" s="166"/>
      <c r="CL2" s="166"/>
      <c r="CM2" s="166"/>
      <c r="CN2" s="166"/>
      <c r="CO2" s="166"/>
      <c r="CP2" s="166"/>
      <c r="CQ2" s="166"/>
      <c r="CR2" s="167"/>
      <c r="CS2" s="134" t="s">
        <v>146</v>
      </c>
      <c r="CT2" s="135"/>
      <c r="CU2" s="135"/>
      <c r="CV2" s="135"/>
      <c r="CW2" s="135"/>
      <c r="CX2" s="135"/>
      <c r="CY2" s="135"/>
      <c r="CZ2" s="135"/>
      <c r="DA2" s="135"/>
      <c r="DB2" s="172"/>
      <c r="DC2" s="176" t="s">
        <v>209</v>
      </c>
      <c r="DD2" s="177"/>
      <c r="DE2" s="177"/>
      <c r="DF2" s="177"/>
      <c r="DG2" s="177"/>
      <c r="DH2" s="177"/>
      <c r="DI2" s="178"/>
      <c r="DJ2" s="143" t="s">
        <v>101</v>
      </c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</row>
    <row r="3" spans="1:126" ht="51.75" customHeight="1">
      <c r="A3" s="16"/>
      <c r="B3" s="16"/>
      <c r="C3" s="16"/>
      <c r="D3" s="158" t="s">
        <v>31</v>
      </c>
      <c r="E3" s="158"/>
      <c r="F3" s="158"/>
      <c r="G3" s="158"/>
      <c r="H3" s="158" t="s">
        <v>32</v>
      </c>
      <c r="I3" s="158"/>
      <c r="J3" s="158"/>
      <c r="K3" s="158"/>
      <c r="L3" s="152" t="s">
        <v>33</v>
      </c>
      <c r="M3" s="153"/>
      <c r="N3" s="153"/>
      <c r="O3" s="154"/>
      <c r="P3" s="155" t="s">
        <v>221</v>
      </c>
      <c r="Q3" s="155" t="s">
        <v>86</v>
      </c>
      <c r="R3" s="152" t="s">
        <v>167</v>
      </c>
      <c r="S3" s="153"/>
      <c r="T3" s="154"/>
      <c r="U3" s="155" t="s">
        <v>87</v>
      </c>
      <c r="V3" s="157" t="s">
        <v>184</v>
      </c>
      <c r="W3" s="139" t="s">
        <v>185</v>
      </c>
      <c r="X3" s="139" t="s">
        <v>186</v>
      </c>
      <c r="Y3" s="139" t="s">
        <v>187</v>
      </c>
      <c r="Z3" s="136" t="s">
        <v>92</v>
      </c>
      <c r="AA3" s="137"/>
      <c r="AB3" s="138"/>
      <c r="AC3" s="139" t="s">
        <v>247</v>
      </c>
      <c r="AD3" s="157" t="s">
        <v>224</v>
      </c>
      <c r="AE3" s="123" t="s">
        <v>188</v>
      </c>
      <c r="AF3" s="123" t="s">
        <v>189</v>
      </c>
      <c r="AG3" s="123" t="s">
        <v>96</v>
      </c>
      <c r="AH3" s="123" t="s">
        <v>190</v>
      </c>
      <c r="AI3" s="123" t="s">
        <v>96</v>
      </c>
      <c r="AJ3" s="123" t="s">
        <v>191</v>
      </c>
      <c r="AK3" s="123" t="s">
        <v>96</v>
      </c>
      <c r="AL3" s="123" t="s">
        <v>192</v>
      </c>
      <c r="AM3" s="123" t="s">
        <v>96</v>
      </c>
      <c r="AN3" s="162" t="s">
        <v>225</v>
      </c>
      <c r="AO3" s="163"/>
      <c r="AP3" s="163"/>
      <c r="AQ3" s="163"/>
      <c r="AR3" s="163"/>
      <c r="AS3" s="168"/>
      <c r="AT3" s="141" t="s">
        <v>108</v>
      </c>
      <c r="AU3" s="141" t="s">
        <v>248</v>
      </c>
      <c r="AV3" s="125" t="s">
        <v>198</v>
      </c>
      <c r="AW3" s="126"/>
      <c r="AX3" s="125" t="s">
        <v>159</v>
      </c>
      <c r="AY3" s="126"/>
      <c r="AZ3" s="125" t="s">
        <v>160</v>
      </c>
      <c r="BA3" s="126"/>
      <c r="BB3" s="150" t="s">
        <v>109</v>
      </c>
      <c r="BC3" s="150" t="s">
        <v>8</v>
      </c>
      <c r="BD3" s="150" t="s">
        <v>110</v>
      </c>
      <c r="BE3" s="159" t="s">
        <v>112</v>
      </c>
      <c r="BF3" s="159" t="s">
        <v>113</v>
      </c>
      <c r="BG3" s="159" t="s">
        <v>5</v>
      </c>
      <c r="BH3" s="159" t="s">
        <v>226</v>
      </c>
      <c r="BI3" s="159" t="s">
        <v>250</v>
      </c>
      <c r="BJ3" s="182" t="s">
        <v>114</v>
      </c>
      <c r="BK3" s="183"/>
      <c r="BL3" s="183"/>
      <c r="BM3" s="184"/>
      <c r="BN3" s="161" t="s">
        <v>229</v>
      </c>
      <c r="BO3" s="125" t="s">
        <v>116</v>
      </c>
      <c r="BP3" s="126"/>
      <c r="BQ3" s="161" t="s">
        <v>230</v>
      </c>
      <c r="BR3" s="161" t="s">
        <v>231</v>
      </c>
      <c r="BS3" s="129" t="s">
        <v>232</v>
      </c>
      <c r="BT3" s="130"/>
      <c r="BU3" s="131"/>
      <c r="BV3" s="132" t="s">
        <v>127</v>
      </c>
      <c r="BW3" s="132" t="s">
        <v>128</v>
      </c>
      <c r="BX3" s="132" t="s">
        <v>129</v>
      </c>
      <c r="BY3" s="132" t="s">
        <v>251</v>
      </c>
      <c r="BZ3" s="132" t="s">
        <v>252</v>
      </c>
      <c r="CA3" s="129" t="s">
        <v>235</v>
      </c>
      <c r="CB3" s="130"/>
      <c r="CC3" s="130"/>
      <c r="CD3" s="130"/>
      <c r="CE3" s="130"/>
      <c r="CF3" s="130"/>
      <c r="CG3" s="130"/>
      <c r="CH3" s="131"/>
      <c r="CI3" s="148" t="s">
        <v>236</v>
      </c>
      <c r="CJ3" s="148" t="s">
        <v>139</v>
      </c>
      <c r="CK3" s="148" t="s">
        <v>237</v>
      </c>
      <c r="CL3" s="148" t="s">
        <v>4</v>
      </c>
      <c r="CM3" s="148" t="s">
        <v>140</v>
      </c>
      <c r="CN3" s="148" t="s">
        <v>238</v>
      </c>
      <c r="CO3" s="148" t="s">
        <v>253</v>
      </c>
      <c r="CP3" s="169" t="s">
        <v>205</v>
      </c>
      <c r="CQ3" s="170"/>
      <c r="CR3" s="171"/>
      <c r="CS3" s="180" t="s">
        <v>147</v>
      </c>
      <c r="CT3" s="134" t="s">
        <v>148</v>
      </c>
      <c r="CU3" s="135"/>
      <c r="CV3" s="135"/>
      <c r="CW3" s="135"/>
      <c r="CX3" s="135"/>
      <c r="CY3" s="135"/>
      <c r="CZ3" s="135"/>
      <c r="DA3" s="135"/>
      <c r="DB3" s="172"/>
      <c r="DC3" s="179" t="s">
        <v>162</v>
      </c>
      <c r="DD3" s="179"/>
      <c r="DE3" s="179"/>
      <c r="DF3" s="179"/>
      <c r="DG3" s="185" t="s">
        <v>163</v>
      </c>
      <c r="DH3" s="186"/>
      <c r="DI3" s="187"/>
      <c r="DJ3" s="144"/>
      <c r="DK3" s="134" t="s">
        <v>259</v>
      </c>
      <c r="DL3" s="135"/>
      <c r="DM3" s="135"/>
      <c r="DN3" s="135"/>
      <c r="DO3" s="16"/>
      <c r="DP3" s="16"/>
      <c r="DQ3" s="16"/>
      <c r="DR3" s="16"/>
      <c r="DS3" s="16"/>
      <c r="DT3" s="16"/>
      <c r="DU3" s="16"/>
      <c r="DV3" s="16"/>
    </row>
    <row r="4" spans="1:126" ht="102" customHeight="1">
      <c r="A4" s="72" t="s">
        <v>245</v>
      </c>
      <c r="B4" s="72" t="s">
        <v>246</v>
      </c>
      <c r="C4" s="73" t="s">
        <v>258</v>
      </c>
      <c r="D4" s="57" t="s">
        <v>42</v>
      </c>
      <c r="E4" s="57" t="s">
        <v>43</v>
      </c>
      <c r="F4" s="57" t="s">
        <v>44</v>
      </c>
      <c r="G4" s="57" t="s">
        <v>45</v>
      </c>
      <c r="H4" s="58">
        <v>1</v>
      </c>
      <c r="I4" s="58">
        <v>2</v>
      </c>
      <c r="J4" s="58">
        <v>3</v>
      </c>
      <c r="K4" s="58">
        <v>4</v>
      </c>
      <c r="L4" s="57" t="s">
        <v>34</v>
      </c>
      <c r="M4" s="57" t="s">
        <v>35</v>
      </c>
      <c r="N4" s="57" t="s">
        <v>36</v>
      </c>
      <c r="O4" s="57" t="s">
        <v>37</v>
      </c>
      <c r="P4" s="156"/>
      <c r="Q4" s="156"/>
      <c r="R4" s="57" t="s">
        <v>168</v>
      </c>
      <c r="S4" s="57" t="s">
        <v>169</v>
      </c>
      <c r="T4" s="57" t="s">
        <v>183</v>
      </c>
      <c r="U4" s="156"/>
      <c r="V4" s="157"/>
      <c r="W4" s="140"/>
      <c r="X4" s="140"/>
      <c r="Y4" s="140"/>
      <c r="Z4" s="75" t="s">
        <v>120</v>
      </c>
      <c r="AA4" s="75" t="s">
        <v>121</v>
      </c>
      <c r="AB4" s="75" t="s">
        <v>122</v>
      </c>
      <c r="AC4" s="140"/>
      <c r="AD4" s="157"/>
      <c r="AE4" s="124"/>
      <c r="AF4" s="124"/>
      <c r="AG4" s="124"/>
      <c r="AH4" s="124"/>
      <c r="AI4" s="124"/>
      <c r="AJ4" s="124"/>
      <c r="AK4" s="124"/>
      <c r="AL4" s="124"/>
      <c r="AM4" s="124"/>
      <c r="AN4" s="74" t="s">
        <v>193</v>
      </c>
      <c r="AO4" s="76" t="s">
        <v>194</v>
      </c>
      <c r="AP4" s="74" t="s">
        <v>195</v>
      </c>
      <c r="AQ4" s="74" t="s">
        <v>105</v>
      </c>
      <c r="AR4" s="74" t="s">
        <v>196</v>
      </c>
      <c r="AS4" s="74" t="s">
        <v>197</v>
      </c>
      <c r="AT4" s="142"/>
      <c r="AU4" s="142"/>
      <c r="AV4" s="127"/>
      <c r="AW4" s="128"/>
      <c r="AX4" s="127"/>
      <c r="AY4" s="128"/>
      <c r="AZ4" s="127"/>
      <c r="BA4" s="128"/>
      <c r="BB4" s="151"/>
      <c r="BC4" s="151"/>
      <c r="BD4" s="151"/>
      <c r="BE4" s="159"/>
      <c r="BF4" s="159"/>
      <c r="BG4" s="159"/>
      <c r="BH4" s="159"/>
      <c r="BI4" s="159"/>
      <c r="BJ4" s="59" t="s">
        <v>123</v>
      </c>
      <c r="BK4" s="59" t="s">
        <v>199</v>
      </c>
      <c r="BL4" s="59" t="s">
        <v>125</v>
      </c>
      <c r="BM4" s="59" t="s">
        <v>126</v>
      </c>
      <c r="BN4" s="161"/>
      <c r="BO4" s="127"/>
      <c r="BP4" s="128"/>
      <c r="BQ4" s="161"/>
      <c r="BR4" s="161"/>
      <c r="BS4" s="79" t="s">
        <v>200</v>
      </c>
      <c r="BT4" s="79" t="s">
        <v>118</v>
      </c>
      <c r="BU4" s="79" t="s">
        <v>119</v>
      </c>
      <c r="BV4" s="133"/>
      <c r="BW4" s="133"/>
      <c r="BX4" s="133"/>
      <c r="BY4" s="133"/>
      <c r="BZ4" s="133"/>
      <c r="CA4" s="79" t="s">
        <v>201</v>
      </c>
      <c r="CB4" s="79" t="s">
        <v>202</v>
      </c>
      <c r="CC4" s="79" t="s">
        <v>203</v>
      </c>
      <c r="CD4" s="79" t="s">
        <v>133</v>
      </c>
      <c r="CE4" s="79" t="s">
        <v>204</v>
      </c>
      <c r="CF4" s="79" t="s">
        <v>134</v>
      </c>
      <c r="CG4" s="79" t="s">
        <v>136</v>
      </c>
      <c r="CH4" s="79" t="s">
        <v>137</v>
      </c>
      <c r="CI4" s="149"/>
      <c r="CJ4" s="149"/>
      <c r="CK4" s="149"/>
      <c r="CL4" s="149"/>
      <c r="CM4" s="149"/>
      <c r="CN4" s="149"/>
      <c r="CO4" s="149"/>
      <c r="CP4" s="59" t="s">
        <v>206</v>
      </c>
      <c r="CQ4" s="59" t="s">
        <v>144</v>
      </c>
      <c r="CR4" s="59" t="s">
        <v>145</v>
      </c>
      <c r="CS4" s="181"/>
      <c r="CT4" s="79" t="s">
        <v>207</v>
      </c>
      <c r="CU4" s="79" t="s">
        <v>150</v>
      </c>
      <c r="CV4" s="77" t="s">
        <v>208</v>
      </c>
      <c r="CW4" s="80" t="s">
        <v>152</v>
      </c>
      <c r="CX4" s="80" t="s">
        <v>153</v>
      </c>
      <c r="CY4" s="80" t="s">
        <v>154</v>
      </c>
      <c r="CZ4" s="80" t="s">
        <v>155</v>
      </c>
      <c r="DA4" s="80" t="s">
        <v>156</v>
      </c>
      <c r="DB4" s="80" t="s">
        <v>157</v>
      </c>
      <c r="DC4" s="60" t="s">
        <v>38</v>
      </c>
      <c r="DD4" s="60" t="s">
        <v>39</v>
      </c>
      <c r="DE4" s="60" t="s">
        <v>40</v>
      </c>
      <c r="DF4" s="60" t="s">
        <v>41</v>
      </c>
      <c r="DG4" s="59" t="s">
        <v>164</v>
      </c>
      <c r="DH4" s="59" t="s">
        <v>165</v>
      </c>
      <c r="DI4" s="59" t="s">
        <v>166</v>
      </c>
      <c r="DJ4" s="60" t="s">
        <v>107</v>
      </c>
      <c r="DK4" s="78" t="s">
        <v>240</v>
      </c>
      <c r="DL4" s="78" t="s">
        <v>241</v>
      </c>
      <c r="DM4" s="78" t="s">
        <v>50</v>
      </c>
      <c r="DN4" s="78" t="s">
        <v>77</v>
      </c>
      <c r="DO4" s="16"/>
      <c r="DP4" s="16"/>
      <c r="DQ4" s="16"/>
      <c r="DR4" s="16"/>
      <c r="DS4" s="16"/>
      <c r="DT4" s="16"/>
      <c r="DU4" s="16"/>
      <c r="DV4" s="16"/>
    </row>
    <row r="5" spans="1:126" ht="45" customHeight="1">
      <c r="A5" s="61" t="str">
        <f>Информация_о_школе!$B$3</f>
        <v>Муниципальное общеобразовательное учреждение "Средняя общеобразовательная школа" с. Подъельск</v>
      </c>
      <c r="B5" s="62" t="str">
        <f>Информация_о_школе!$B$4</f>
        <v>среднего общего образования</v>
      </c>
      <c r="C5" s="62" t="str">
        <f>Информация_о_школе!$B$5</f>
        <v>средняя общеобразовательная школа</v>
      </c>
      <c r="D5" s="62">
        <f>Условия!$D$4</f>
        <v>7</v>
      </c>
      <c r="E5" s="62">
        <f>Условия!$D$5</f>
        <v>9</v>
      </c>
      <c r="F5" s="62">
        <f>Условия!$D$6</f>
        <v>5</v>
      </c>
      <c r="G5" s="62">
        <f>Условия!$D$7</f>
        <v>0</v>
      </c>
      <c r="H5" s="62">
        <f>Условия!$D$8</f>
        <v>1</v>
      </c>
      <c r="I5" s="62">
        <f>Условия!$D$9</f>
        <v>1</v>
      </c>
      <c r="J5" s="62">
        <f>Условия!$D$10</f>
        <v>1</v>
      </c>
      <c r="K5" s="62">
        <f>Условия!$D$11</f>
        <v>0</v>
      </c>
      <c r="L5" s="62">
        <f>Условия!$D$12</f>
        <v>2</v>
      </c>
      <c r="M5" s="62">
        <f>Условия!$D$13</f>
        <v>5</v>
      </c>
      <c r="N5" s="62">
        <f>Условия!$D$14</f>
        <v>5</v>
      </c>
      <c r="O5" s="62">
        <f>Условия!$D15</f>
        <v>0</v>
      </c>
      <c r="P5" s="62" t="str">
        <f>Условия!$D16</f>
        <v>нет</v>
      </c>
      <c r="Q5" s="62" t="str">
        <f>Условия!$D17</f>
        <v>нет</v>
      </c>
      <c r="R5" s="62" t="str">
        <f>Условия!$D18</f>
        <v>нет</v>
      </c>
      <c r="S5" s="62" t="str">
        <f>Условия!$D19</f>
        <v>нет</v>
      </c>
      <c r="T5" s="62" t="str">
        <f>Условия!$D20</f>
        <v>нет</v>
      </c>
      <c r="U5" s="62" t="str">
        <f>Условия!$D21</f>
        <v>нет</v>
      </c>
      <c r="V5" s="62">
        <f>Условия!$D$23</f>
        <v>0</v>
      </c>
      <c r="W5" s="62">
        <f>Условия!$D$24</f>
        <v>34</v>
      </c>
      <c r="X5" s="62">
        <f>Условия!$D$25</f>
        <v>34</v>
      </c>
      <c r="Y5" s="62">
        <f>Условия!$D$26</f>
        <v>0</v>
      </c>
      <c r="Z5" s="62" t="str">
        <f>Условия!$D$27</f>
        <v>да</v>
      </c>
      <c r="AA5" s="62" t="str">
        <f>Условия!$D$28</f>
        <v>нет</v>
      </c>
      <c r="AB5" s="62" t="str">
        <f>Условия!$D$29</f>
        <v>да</v>
      </c>
      <c r="AC5" s="65" t="str">
        <f>Условия!$D$30</f>
        <v>ОУ не использует ИУП</v>
      </c>
      <c r="AD5" s="62" t="str">
        <f>Условия!$D$31</f>
        <v>нет</v>
      </c>
      <c r="AE5" s="62">
        <f>Условия!$D$33</f>
        <v>2064</v>
      </c>
      <c r="AF5" s="62">
        <f>Условия!$D$34</f>
        <v>10</v>
      </c>
      <c r="AG5" s="62">
        <f>Условия!$D$35</f>
        <v>2</v>
      </c>
      <c r="AH5" s="62">
        <f>Условия!$D$36</f>
        <v>10</v>
      </c>
      <c r="AI5" s="62">
        <f>Условия!$D$37</f>
        <v>2</v>
      </c>
      <c r="AJ5" s="62">
        <f>Условия!$D$38</f>
        <v>10</v>
      </c>
      <c r="AK5" s="62">
        <f>Условия!$D$39</f>
        <v>2</v>
      </c>
      <c r="AL5" s="62">
        <f>Условия!$D$40</f>
        <v>0</v>
      </c>
      <c r="AM5" s="62">
        <f>Условия!$D$41</f>
        <v>0</v>
      </c>
      <c r="AN5" s="62" t="str">
        <f>Условия!$D$43</f>
        <v>нет</v>
      </c>
      <c r="AO5" s="62" t="str">
        <f>Условия!$D$44</f>
        <v>нет</v>
      </c>
      <c r="AP5" s="62" t="str">
        <f>Условия!$D$45</f>
        <v>да</v>
      </c>
      <c r="AQ5" s="62" t="str">
        <f>Условия!$D$46</f>
        <v>да</v>
      </c>
      <c r="AR5" s="62" t="str">
        <f>Условия!$D$47</f>
        <v>нет</v>
      </c>
      <c r="AS5" s="62">
        <f>Условия!$D$49</f>
        <v>0</v>
      </c>
      <c r="AT5" s="65" t="str">
        <f>Условия!$D$50</f>
        <v>В полной мере</v>
      </c>
      <c r="AU5" s="62">
        <f>'Повышение_квалиф.'!$D$4</f>
        <v>3</v>
      </c>
      <c r="AV5" s="62">
        <f>'Повышение_квалиф.'!$D$5</f>
        <v>3</v>
      </c>
      <c r="AW5" s="62">
        <f>IF(SUM($L$5:$O$5)&gt;0,AV5*100/SUM($L$5:$O$5),0)</f>
        <v>25</v>
      </c>
      <c r="AX5" s="62">
        <f>'Повышение_квалиф.'!$D$6</f>
        <v>0</v>
      </c>
      <c r="AY5" s="62">
        <f>IF(SUM($L$5:$O$5)&gt;0,AX5*100/SUM($L$5:$O$5),0)</f>
        <v>0</v>
      </c>
      <c r="AZ5" s="62">
        <f>'Повышение_квалиф.'!$D$7</f>
        <v>0</v>
      </c>
      <c r="BA5" s="62">
        <f>IF(SUM($L$5:$O$5)&gt;0,AZ5*100/SUM($L$5:$O$5),0)</f>
        <v>0</v>
      </c>
      <c r="BB5" s="62">
        <f>'Повышение_квалиф.'!$D$8</f>
        <v>3</v>
      </c>
      <c r="BC5" s="62">
        <f>'Повышение_квалиф.'!$D$9</f>
        <v>0</v>
      </c>
      <c r="BD5" s="62">
        <f>'Повышение_квалиф.'!$D$10</f>
        <v>2</v>
      </c>
      <c r="BE5" s="62" t="str">
        <f>Условия!$D$52</f>
        <v>да</v>
      </c>
      <c r="BF5" s="62" t="str">
        <f>Условия!$D$53</f>
        <v>да</v>
      </c>
      <c r="BG5" s="62" t="str">
        <f>Условия!$D$54</f>
        <v>да</v>
      </c>
      <c r="BH5" s="62" t="str">
        <f>Условия!$D$55</f>
        <v>нет</v>
      </c>
      <c r="BI5" s="62" t="str">
        <f>Условия!$D$56</f>
        <v>да</v>
      </c>
      <c r="BJ5" s="62" t="str">
        <f>Условия!$D$57</f>
        <v>нет</v>
      </c>
      <c r="BK5" s="62" t="str">
        <f>Условия!$D$58</f>
        <v>нет</v>
      </c>
      <c r="BL5" s="62" t="str">
        <f>Условия!$D$59</f>
        <v>нет</v>
      </c>
      <c r="BM5" s="62" t="str">
        <f>Условия!$D$60</f>
        <v>нет</v>
      </c>
      <c r="BN5" s="62" t="str">
        <f>Условия!$D$62</f>
        <v>да</v>
      </c>
      <c r="BO5" s="62">
        <f>Условия!$D$63</f>
        <v>3</v>
      </c>
      <c r="BP5" s="62">
        <f>IF(SUM($L$5:$O$5)&gt;0,BO5*100/SUM($L$5:$O$5),0)</f>
        <v>25</v>
      </c>
      <c r="BQ5" s="62" t="str">
        <f>Условия!$D$64</f>
        <v>да</v>
      </c>
      <c r="BR5" s="62" t="str">
        <f>Условия!$D$65</f>
        <v>да</v>
      </c>
      <c r="BS5" s="62" t="str">
        <f>Условия!$D$66</f>
        <v>да</v>
      </c>
      <c r="BT5" s="62" t="str">
        <f>Условия!$D$67</f>
        <v>нет</v>
      </c>
      <c r="BU5" s="62" t="str">
        <f>Условия!$D$68</f>
        <v>да</v>
      </c>
      <c r="BV5" s="62" t="str">
        <f>Условия!$D$69</f>
        <v>нет</v>
      </c>
      <c r="BW5" s="62" t="str">
        <f>Условия!$D$70</f>
        <v>нет</v>
      </c>
      <c r="BX5" s="62" t="str">
        <f>Условия!$D$71</f>
        <v>нет</v>
      </c>
      <c r="BY5" s="62" t="str">
        <f>Условия!$D$72</f>
        <v>да</v>
      </c>
      <c r="BZ5" s="62" t="str">
        <f>Условия!$D$73</f>
        <v>да</v>
      </c>
      <c r="CA5" s="62" t="str">
        <f>Условия!$D$74</f>
        <v>да</v>
      </c>
      <c r="CB5" s="62" t="str">
        <f>Условия!$D$75</f>
        <v>да</v>
      </c>
      <c r="CC5" s="62" t="str">
        <f>Условия!$D$76</f>
        <v>нет</v>
      </c>
      <c r="CD5" s="62" t="str">
        <f>Условия!$D$77</f>
        <v>нет</v>
      </c>
      <c r="CE5" s="62" t="str">
        <f>Условия!$D$78</f>
        <v>нет</v>
      </c>
      <c r="CF5" s="62" t="str">
        <f>Условия!$D$79</f>
        <v>да</v>
      </c>
      <c r="CG5" s="62" t="str">
        <f>Условия!$D$80</f>
        <v>да</v>
      </c>
      <c r="CH5" s="62" t="str">
        <f>Условия!$D$81</f>
        <v>да</v>
      </c>
      <c r="CI5" s="65" t="str">
        <f>Условия!$D$83</f>
        <v>контролируемый</v>
      </c>
      <c r="CJ5" s="62" t="str">
        <f>Условия!$D$84</f>
        <v>да</v>
      </c>
      <c r="CK5" s="62" t="str">
        <f>Условия!$D$85</f>
        <v>нет</v>
      </c>
      <c r="CL5" s="62" t="str">
        <f>Условия!$D$86</f>
        <v>нет</v>
      </c>
      <c r="CM5" s="62" t="str">
        <f>Условия!$D$87</f>
        <v>нет</v>
      </c>
      <c r="CN5" s="62" t="str">
        <f>Условия!$D$88</f>
        <v>нет</v>
      </c>
      <c r="CO5" s="62" t="str">
        <f>Условия!$D$89</f>
        <v>нет</v>
      </c>
      <c r="CP5" s="62" t="str">
        <f>Условия!$D$90</f>
        <v>По основным учебным предметам</v>
      </c>
      <c r="CQ5" s="65" t="str">
        <f>Условия!$D$91</f>
        <v>По основным учебным предметам</v>
      </c>
      <c r="CR5" s="62" t="str">
        <f>Условия!$D$92</f>
        <v>По основным учебным предметам</v>
      </c>
      <c r="CS5" s="62" t="str">
        <f>Условия!$D$94</f>
        <v>да</v>
      </c>
      <c r="CT5" s="62" t="str">
        <f>Условия!$D$95</f>
        <v>да</v>
      </c>
      <c r="CU5" s="62" t="str">
        <f>Условия!$D$96</f>
        <v>да</v>
      </c>
      <c r="CV5" s="62" t="str">
        <f>Условия!$D$97</f>
        <v>да</v>
      </c>
      <c r="CW5" s="62" t="str">
        <f>Условия!$D$98</f>
        <v>да</v>
      </c>
      <c r="CX5" s="62" t="str">
        <f>Условия!$D$99</f>
        <v>да</v>
      </c>
      <c r="CY5" s="62" t="str">
        <f>Условия!$D$100</f>
        <v>да</v>
      </c>
      <c r="CZ5" s="62" t="str">
        <f>Условия!$D$101</f>
        <v>нет</v>
      </c>
      <c r="DA5" s="62" t="str">
        <f>Условия!$D$102</f>
        <v>да</v>
      </c>
      <c r="DB5" s="62" t="str">
        <f>Условия!$D$103</f>
        <v>да</v>
      </c>
      <c r="DC5" s="62" t="str">
        <f>'Повышение_квалиф.'!$D$12</f>
        <v>50 и более лет</v>
      </c>
      <c r="DD5" s="62" t="str">
        <f>'Повышение_квалиф.'!$D$13</f>
        <v>17 и более лет</v>
      </c>
      <c r="DE5" s="62" t="str">
        <f>'Повышение_квалиф.'!$D$14</f>
        <v>высшее профессиональное</v>
      </c>
      <c r="DF5" s="62" t="str">
        <f>'Повышение_квалиф.'!$D$15</f>
        <v>высшая категория</v>
      </c>
      <c r="DG5" s="65" t="str">
        <f>'Повышение_квалиф.'!$D$16</f>
        <v>С практическими занятиями</v>
      </c>
      <c r="DH5" s="65" t="str">
        <f>'Повышение_квалиф.'!$D$17</f>
        <v>Вопрос не освещался</v>
      </c>
      <c r="DI5" s="65" t="str">
        <f>'Повышение_квалиф.'!$D$18</f>
        <v>С практическими занятиями</v>
      </c>
      <c r="DJ5" s="67" t="str">
        <f>Условия!C49</f>
        <v>напишите:</v>
      </c>
      <c r="DK5" s="67" t="str">
        <f>Информация_о_школе!B6</f>
        <v>Осипов Сергей Юрьевич</v>
      </c>
      <c r="DL5" s="67" t="str">
        <f>Информация_о_школе!B7</f>
        <v>Постика Татьяна Сергеевна, секретарь</v>
      </c>
      <c r="DM5" s="67" t="str">
        <f>Информация_о_школе!B8</f>
        <v>8 (82136) 9-76-23</v>
      </c>
      <c r="DN5" s="67" t="str">
        <f>Информация_о_школе!B9</f>
        <v>nadezhdamotorina@yandex.ru</v>
      </c>
      <c r="DP5" s="16"/>
      <c r="DQ5" s="16"/>
      <c r="DR5" s="16"/>
      <c r="DS5" s="16"/>
      <c r="DT5" s="16"/>
      <c r="DU5" s="16"/>
      <c r="DV5" s="16"/>
    </row>
    <row r="6" s="16" customFormat="1" ht="12"/>
    <row r="7" s="16" customFormat="1" ht="12"/>
    <row r="8" s="16" customFormat="1" ht="12"/>
    <row r="9" s="16" customFormat="1" ht="12"/>
    <row r="10" s="16" customFormat="1" ht="12"/>
    <row r="11" s="16" customFormat="1" ht="12"/>
    <row r="12" s="16" customFormat="1" ht="12"/>
    <row r="13" s="16" customFormat="1" ht="12"/>
    <row r="14" s="16" customFormat="1" ht="12"/>
    <row r="15" s="16" customFormat="1" ht="12"/>
    <row r="16" s="16" customFormat="1" ht="12"/>
    <row r="17" s="16" customFormat="1" ht="12"/>
    <row r="18" s="16" customFormat="1" ht="12"/>
    <row r="19" s="16" customFormat="1" ht="12"/>
    <row r="20" s="16" customFormat="1" ht="12"/>
  </sheetData>
  <sheetProtection password="B16E" sheet="1" objects="1" scenarios="1"/>
  <mergeCells count="73">
    <mergeCell ref="CL3:CL4"/>
    <mergeCell ref="BE3:BE4"/>
    <mergeCell ref="BF3:BF4"/>
    <mergeCell ref="BG3:BG4"/>
    <mergeCell ref="BJ3:BM3"/>
    <mergeCell ref="DG3:DI3"/>
    <mergeCell ref="CJ3:CJ4"/>
    <mergeCell ref="CK3:CK4"/>
    <mergeCell ref="DC2:DI2"/>
    <mergeCell ref="CM3:CM4"/>
    <mergeCell ref="CN3:CN4"/>
    <mergeCell ref="CS2:DB2"/>
    <mergeCell ref="DC3:DF3"/>
    <mergeCell ref="CO3:CO4"/>
    <mergeCell ref="CT3:DB3"/>
    <mergeCell ref="CS3:CS4"/>
    <mergeCell ref="AE2:AM2"/>
    <mergeCell ref="AN3:AS3"/>
    <mergeCell ref="BB3:BB4"/>
    <mergeCell ref="CP3:CR3"/>
    <mergeCell ref="CI2:CR2"/>
    <mergeCell ref="BN2:CH2"/>
    <mergeCell ref="AN2:BD2"/>
    <mergeCell ref="BW3:BW4"/>
    <mergeCell ref="BZ3:BZ4"/>
    <mergeCell ref="BN3:BN4"/>
    <mergeCell ref="D1:CP1"/>
    <mergeCell ref="BQ3:BQ4"/>
    <mergeCell ref="BR3:BR4"/>
    <mergeCell ref="R3:T3"/>
    <mergeCell ref="P3:P4"/>
    <mergeCell ref="V2:AD2"/>
    <mergeCell ref="AF3:AF4"/>
    <mergeCell ref="AG3:AG4"/>
    <mergeCell ref="BE2:BM2"/>
    <mergeCell ref="D3:G3"/>
    <mergeCell ref="H3:K3"/>
    <mergeCell ref="BH3:BH4"/>
    <mergeCell ref="BI3:BI4"/>
    <mergeCell ref="AJ3:AJ4"/>
    <mergeCell ref="AD3:AD4"/>
    <mergeCell ref="U3:U4"/>
    <mergeCell ref="AH3:AH4"/>
    <mergeCell ref="AZ3:BA4"/>
    <mergeCell ref="BC3:BC4"/>
    <mergeCell ref="AT3:AT4"/>
    <mergeCell ref="D2:U2"/>
    <mergeCell ref="W3:W4"/>
    <mergeCell ref="CI3:CI4"/>
    <mergeCell ref="X3:X4"/>
    <mergeCell ref="BD3:BD4"/>
    <mergeCell ref="L3:O3"/>
    <mergeCell ref="AE3:AE4"/>
    <mergeCell ref="Y3:Y4"/>
    <mergeCell ref="Q3:Q4"/>
    <mergeCell ref="V3:V4"/>
    <mergeCell ref="DK3:DN3"/>
    <mergeCell ref="Z3:AB3"/>
    <mergeCell ref="AC3:AC4"/>
    <mergeCell ref="AM3:AM4"/>
    <mergeCell ref="AU3:AU4"/>
    <mergeCell ref="AV3:AW4"/>
    <mergeCell ref="AX3:AY4"/>
    <mergeCell ref="DJ2:DJ3"/>
    <mergeCell ref="CA3:CH3"/>
    <mergeCell ref="BX3:BX4"/>
    <mergeCell ref="AI3:AI4"/>
    <mergeCell ref="AK3:AK4"/>
    <mergeCell ref="BO3:BP4"/>
    <mergeCell ref="BS3:BU3"/>
    <mergeCell ref="BV3:BV4"/>
    <mergeCell ref="BY3:BY4"/>
    <mergeCell ref="AL3:A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sparhacheva</dc:creator>
  <cp:keywords/>
  <dc:description/>
  <cp:lastModifiedBy>химия</cp:lastModifiedBy>
  <dcterms:created xsi:type="dcterms:W3CDTF">2012-06-18T07:10:34Z</dcterms:created>
  <dcterms:modified xsi:type="dcterms:W3CDTF">2014-03-24T07:19:08Z</dcterms:modified>
  <cp:category/>
  <cp:version/>
  <cp:contentType/>
  <cp:contentStatus/>
</cp:coreProperties>
</file>